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DIO'!$A$3:$H$26</definedName>
    <definedName name="_xlnm.Print_Area" localSheetId="1">'PLAN PRIHODA'!$A$1:$I$41</definedName>
  </definedNames>
  <calcPr fullCalcOnLoad="1"/>
</workbook>
</file>

<file path=xl/sharedStrings.xml><?xml version="1.0" encoding="utf-8"?>
<sst xmlns="http://schemas.openxmlformats.org/spreadsheetml/2006/main" count="128" uniqueCount="88">
  <si>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</si>
  <si>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</si>
  <si>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</si>
  <si>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</si>
  <si>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</si>
  <si>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</si>
  <si>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</si>
  <si>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</si>
  <si>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</si>
  <si>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</si>
  <si>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</si>
  <si>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</si>
  <si>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</si>
  <si>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Prihodi od nefinancijske imovine i nadoknade šteta s osnova osiguranja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</si>
  <si>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</si>
  <si>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</si>
  <si>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</si>
  <si>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</si>
  <si>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</si>
  <si>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</si>
  <si>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</si>
  <si>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</si>
  <si>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</si>
  <si>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</si>
  <si>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</si>
  <si>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</si>
  <si>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</si>
  <si>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</si>
  <si>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</si>
  <si>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</si>
  <si>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</si>
  <si>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</si>
  <si>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</si>
  <si>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</si>
  <si>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</si>
  <si>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</si>
  <si>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</si>
  <si>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</si>
  <si>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</si>
  <si>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</si>
  <si>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</si>
  <si>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</si>
  <si>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</si>
  <si>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</si>
  <si>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 Prih za plaće MZOŠ</t>
  </si>
  <si>
    <t>671 Prihodi iz  nadl. pror SMŽ</t>
  </si>
  <si>
    <t>661 Najam</t>
  </si>
  <si>
    <t>922 Prenes.višak</t>
  </si>
  <si>
    <t>Program SREDNJE  ŠKOLSTVO</t>
  </si>
  <si>
    <t>Naziv aktivnosti ODGOJNO-OBRAZOVNI RAD, SMJEŠTAJ I PREHRANA UČENIKA  SREDNJIH ŠKOLA</t>
  </si>
  <si>
    <t>SVEUKUPNO</t>
  </si>
  <si>
    <t>Preneseni višak prihoda</t>
  </si>
  <si>
    <t>UČENIČKI DOM-KUTINA</t>
  </si>
  <si>
    <t>Proračunski  korisnik</t>
  </si>
  <si>
    <t>Oći prihodi i primici - školska natjecanja i smotre</t>
  </si>
  <si>
    <t>641 Prihod od kamata</t>
  </si>
  <si>
    <t>Preneseni višak prihoda iz ranijih godina</t>
  </si>
  <si>
    <t>Pomoći PK</t>
  </si>
  <si>
    <r>
      <t xml:space="preserve">671- </t>
    </r>
    <r>
      <rPr>
        <sz val="9"/>
        <rFont val="Arial"/>
        <family val="2"/>
      </rPr>
      <t>školska shema</t>
    </r>
  </si>
  <si>
    <t>2022.</t>
  </si>
  <si>
    <t>2021.</t>
  </si>
  <si>
    <t>Opći prihodi i primici 100% SMŽ</t>
  </si>
  <si>
    <t>Pomoći PK Školska shema</t>
  </si>
  <si>
    <t>PROJEKCIJA PLANA ZA 2022.</t>
  </si>
  <si>
    <t>Dodatna ulaganja na građ. Objektima</t>
  </si>
  <si>
    <t>PRIJEDLOG FINANCIJSKOG PLANA UČENIČKOG DOMA - KUTINA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</si>
  <si>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</si>
  <si>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</si>
  <si>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</si>
  <si>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</si>
  <si>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</si>
  <si>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Ukupno prihodi i primici za 2022.</t>
  </si>
  <si>
    <t>Ukupno prihodi i primici za 2021.</t>
  </si>
  <si>
    <t>Pomoći državnog proračuna</t>
  </si>
  <si>
    <t>Opći prihodi i primici dec</t>
  </si>
  <si>
    <t>Opći prihodi i primici županijski proračun</t>
  </si>
  <si>
    <t>652 Prihodi od nad. štete na imovini</t>
  </si>
  <si>
    <t>PROJEKCIJA PLANA ZA 2023.</t>
  </si>
  <si>
    <t>63 Prih za plaće MZOŠ</t>
  </si>
  <si>
    <t>64 Prihod od kamata</t>
  </si>
  <si>
    <t>65 Prihodi od nad. štete na imovini</t>
  </si>
  <si>
    <t>66 Najam</t>
  </si>
  <si>
    <r>
      <t xml:space="preserve">67- </t>
    </r>
    <r>
      <rPr>
        <sz val="9"/>
        <rFont val="Arial"/>
        <family val="2"/>
      </rPr>
      <t>školska shema</t>
    </r>
  </si>
  <si>
    <t>67 Prihodi iz  nadl. pror SMŽ</t>
  </si>
  <si>
    <t>67 Prih iz  nadl. pror SMŽ</t>
  </si>
  <si>
    <t>PRIJEDLOG FINANCIJSKOG PLANA PRIHODA I PRIMITAKA</t>
  </si>
  <si>
    <t>PRIJEDLOG FINANCIJSKOG PLANA RASHODA I IZDATAKA</t>
  </si>
  <si>
    <t>PRIJEDLOG FIN.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</si>
</sst>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25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3" fontId="34" fillId="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 horizontal="left" wrapText="1"/>
      <protection/>
    </xf>
    <xf numFmtId="0" fontId="3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37" fillId="7" borderId="24" xfId="0" applyFont="1" applyFill="1" applyBorder="1" applyAlignment="1">
      <alignment horizontal="left"/>
    </xf>
    <xf numFmtId="0" fontId="21" fillId="7" borderId="24" xfId="0" applyNumberFormat="1" applyFont="1" applyFill="1" applyBorder="1" applyAlignment="1" applyProtection="1">
      <alignment/>
      <protection/>
    </xf>
    <xf numFmtId="3" fontId="34" fillId="50" borderId="24" xfId="0" applyNumberFormat="1" applyFont="1" applyFill="1" applyBorder="1" applyAlignment="1" quotePrefix="1">
      <alignment horizontal="right"/>
    </xf>
    <xf numFmtId="3" fontId="34" fillId="7" borderId="24" xfId="0" applyNumberFormat="1" applyFont="1" applyFill="1" applyBorder="1" applyAlignment="1" quotePrefix="1">
      <alignment horizontal="right"/>
    </xf>
    <xf numFmtId="0" fontId="28" fillId="0" borderId="24" xfId="0" applyNumberFormat="1" applyFont="1" applyFill="1" applyBorder="1" applyAlignment="1" applyProtection="1" quotePrefix="1">
      <alignment horizontal="lef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1" fontId="22" fillId="49" borderId="27" xfId="0" applyNumberFormat="1" applyFont="1" applyFill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1" fontId="22" fillId="0" borderId="27" xfId="0" applyNumberFormat="1" applyFont="1" applyFill="1" applyBorder="1" applyAlignment="1">
      <alignment horizontal="left" wrapText="1"/>
    </xf>
    <xf numFmtId="1" fontId="22" fillId="0" borderId="32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42" fillId="0" borderId="24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left" wrapText="1"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1" fontId="42" fillId="0" borderId="24" xfId="0" applyNumberFormat="1" applyFont="1" applyBorder="1" applyAlignment="1">
      <alignment horizontal="center" wrapText="1"/>
    </xf>
    <xf numFmtId="1" fontId="42" fillId="0" borderId="35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left" wrapText="1"/>
    </xf>
    <xf numFmtId="1" fontId="22" fillId="0" borderId="26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2" fillId="0" borderId="24" xfId="0" applyFont="1" applyBorder="1" applyAlignment="1">
      <alignment vertical="center" wrapText="1"/>
    </xf>
    <xf numFmtId="3" fontId="22" fillId="0" borderId="24" xfId="0" applyNumberFormat="1" applyFont="1" applyBorder="1" applyAlignment="1">
      <alignment/>
    </xf>
    <xf numFmtId="3" fontId="21" fillId="0" borderId="36" xfId="0" applyNumberFormat="1" applyFont="1" applyBorder="1" applyAlignment="1">
      <alignment horizontal="center" wrapText="1"/>
    </xf>
    <xf numFmtId="1" fontId="42" fillId="0" borderId="37" xfId="0" applyNumberFormat="1" applyFont="1" applyBorder="1" applyAlignment="1">
      <alignment horizontal="left" wrapText="1"/>
    </xf>
    <xf numFmtId="1" fontId="42" fillId="0" borderId="38" xfId="0" applyNumberFormat="1" applyFont="1" applyBorder="1" applyAlignment="1">
      <alignment horizontal="left" wrapText="1"/>
    </xf>
    <xf numFmtId="1" fontId="21" fillId="0" borderId="38" xfId="0" applyNumberFormat="1" applyFont="1" applyBorder="1" applyAlignment="1">
      <alignment horizontal="left" wrapText="1"/>
    </xf>
    <xf numFmtId="1" fontId="42" fillId="0" borderId="39" xfId="0" applyNumberFormat="1" applyFont="1" applyBorder="1" applyAlignment="1">
      <alignment horizontal="left" wrapText="1"/>
    </xf>
    <xf numFmtId="0" fontId="22" fillId="0" borderId="40" xfId="0" applyFont="1" applyBorder="1" applyAlignment="1">
      <alignment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40" fillId="0" borderId="24" xfId="0" applyNumberFormat="1" applyFont="1" applyFill="1" applyBorder="1" applyAlignment="1" applyProtection="1">
      <alignment horizontal="left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37" fillId="7" borderId="24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24" xfId="0" applyFont="1" applyFill="1" applyBorder="1" applyAlignment="1" quotePrefix="1">
      <alignment horizontal="left"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24" xfId="0" applyFont="1" applyBorder="1" applyAlignment="1" quotePrefix="1">
      <alignment horizontal="left"/>
    </xf>
    <xf numFmtId="0" fontId="37" fillId="7" borderId="24" xfId="0" applyNumberFormat="1" applyFont="1" applyFill="1" applyBorder="1" applyAlignment="1" applyProtection="1" quotePrefix="1">
      <alignment horizontal="left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41" fillId="0" borderId="24" xfId="0" applyNumberFormat="1" applyFont="1" applyFill="1" applyBorder="1" applyAlignment="1" applyProtection="1">
      <alignment wrapText="1"/>
      <protection/>
    </xf>
    <xf numFmtId="0" fontId="0" fillId="0" borderId="24" xfId="0" applyNumberForma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7" fillId="0" borderId="45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3" fontId="22" fillId="0" borderId="26" xfId="0" applyNumberFormat="1" applyFont="1" applyBorder="1" applyAlignment="1" quotePrefix="1">
      <alignment horizontal="center"/>
    </xf>
    <xf numFmtId="0" fontId="37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2" fillId="0" borderId="22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8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4" fontId="25" fillId="0" borderId="24" xfId="0" applyNumberFormat="1" applyFont="1" applyFill="1" applyBorder="1" applyAlignment="1" applyProtection="1">
      <alignment/>
      <protection/>
    </xf>
    <xf numFmtId="0" fontId="27" fillId="35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7" fillId="0" borderId="35" xfId="0" applyNumberFormat="1" applyFont="1" applyFill="1" applyBorder="1" applyAlignment="1" applyProtection="1">
      <alignment/>
      <protection/>
    </xf>
    <xf numFmtId="4" fontId="27" fillId="0" borderId="35" xfId="0" applyNumberFormat="1" applyFont="1" applyFill="1" applyBorder="1" applyAlignment="1" applyProtection="1">
      <alignment/>
      <protection/>
    </xf>
    <xf numFmtId="4" fontId="25" fillId="0" borderId="35" xfId="0" applyNumberFormat="1" applyFont="1" applyFill="1" applyBorder="1" applyAlignment="1" applyProtection="1">
      <alignment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6" fillId="35" borderId="47" xfId="0" applyNumberFormat="1" applyFont="1" applyFill="1" applyBorder="1" applyAlignment="1" applyProtection="1">
      <alignment horizontal="center" vertical="center" wrapText="1"/>
      <protection/>
    </xf>
    <xf numFmtId="0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27" fillId="35" borderId="48" xfId="0" applyNumberFormat="1" applyFont="1" applyFill="1" applyBorder="1" applyAlignment="1" applyProtection="1">
      <alignment horizontal="center" vertical="center" wrapText="1"/>
      <protection/>
    </xf>
    <xf numFmtId="0" fontId="27" fillId="35" borderId="49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 applyProtection="1">
      <alignment/>
      <protection/>
    </xf>
    <xf numFmtId="0" fontId="27" fillId="0" borderId="50" xfId="0" applyNumberFormat="1" applyFont="1" applyFill="1" applyBorder="1" applyAlignment="1" applyProtection="1">
      <alignment/>
      <protection/>
    </xf>
    <xf numFmtId="4" fontId="27" fillId="0" borderId="50" xfId="0" applyNumberFormat="1" applyFont="1" applyFill="1" applyBorder="1" applyAlignment="1" applyProtection="1">
      <alignment/>
      <protection/>
    </xf>
    <xf numFmtId="4" fontId="25" fillId="0" borderId="50" xfId="0" applyNumberFormat="1" applyFont="1" applyFill="1" applyBorder="1" applyAlignment="1" applyProtection="1">
      <alignment/>
      <protection/>
    </xf>
    <xf numFmtId="4" fontId="27" fillId="0" borderId="51" xfId="0" applyNumberFormat="1" applyFont="1" applyFill="1" applyBorder="1" applyAlignment="1" applyProtection="1">
      <alignment/>
      <protection/>
    </xf>
    <xf numFmtId="4" fontId="27" fillId="0" borderId="52" xfId="0" applyNumberFormat="1" applyFont="1" applyFill="1" applyBorder="1" applyAlignment="1" applyProtection="1">
      <alignment/>
      <protection/>
    </xf>
    <xf numFmtId="4" fontId="27" fillId="0" borderId="53" xfId="0" applyNumberFormat="1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29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292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10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10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5" sqref="G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5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25"/>
      <c r="B2" s="125"/>
      <c r="C2" s="125"/>
      <c r="D2" s="125"/>
      <c r="E2" s="125"/>
      <c r="F2" s="125"/>
      <c r="G2" s="125"/>
      <c r="H2" s="125"/>
    </row>
    <row r="3" spans="1:8" ht="48" customHeight="1">
      <c r="A3" s="126" t="s">
        <v>65</v>
      </c>
      <c r="B3" s="126"/>
      <c r="C3" s="126"/>
      <c r="D3" s="126"/>
      <c r="E3" s="126"/>
      <c r="F3" s="126"/>
      <c r="G3" s="126"/>
      <c r="H3" s="126"/>
    </row>
    <row r="4" spans="1:8" s="50" customFormat="1" ht="26.25" customHeight="1">
      <c r="A4" s="126" t="s">
        <v>33</v>
      </c>
      <c r="B4" s="126"/>
      <c r="C4" s="126"/>
      <c r="D4" s="126"/>
      <c r="E4" s="126"/>
      <c r="F4" s="126"/>
      <c r="G4" s="127"/>
      <c r="H4" s="127"/>
    </row>
    <row r="5" spans="1:8" ht="15.75" customHeight="1">
      <c r="A5" s="74"/>
      <c r="B5" s="75"/>
      <c r="C5" s="75"/>
      <c r="D5" s="75"/>
      <c r="E5" s="75"/>
      <c r="F5" s="76"/>
      <c r="G5" s="76"/>
      <c r="H5" s="76"/>
    </row>
    <row r="6" spans="1:9" ht="27.75" customHeight="1">
      <c r="A6" s="77"/>
      <c r="B6" s="77"/>
      <c r="C6" s="77"/>
      <c r="D6" s="78"/>
      <c r="E6" s="79"/>
      <c r="F6" s="51" t="s">
        <v>66</v>
      </c>
      <c r="G6" s="51" t="s">
        <v>67</v>
      </c>
      <c r="H6" s="52" t="s">
        <v>68</v>
      </c>
      <c r="I6" s="63"/>
    </row>
    <row r="7" spans="1:9" ht="27.75" customHeight="1">
      <c r="A7" s="128" t="s">
        <v>34</v>
      </c>
      <c r="B7" s="129"/>
      <c r="C7" s="129"/>
      <c r="D7" s="129"/>
      <c r="E7" s="130"/>
      <c r="F7" s="64">
        <v>2821812</v>
      </c>
      <c r="G7" s="64">
        <v>2579302</v>
      </c>
      <c r="H7" s="64">
        <v>2592503</v>
      </c>
      <c r="I7" s="63"/>
    </row>
    <row r="8" spans="1:8" ht="22.5" customHeight="1">
      <c r="A8" s="131" t="s">
        <v>0</v>
      </c>
      <c r="B8" s="132"/>
      <c r="C8" s="132"/>
      <c r="D8" s="132"/>
      <c r="E8" s="133"/>
      <c r="F8" s="66">
        <v>2821812</v>
      </c>
      <c r="G8" s="66">
        <v>2579302</v>
      </c>
      <c r="H8" s="66">
        <v>2592503</v>
      </c>
    </row>
    <row r="9" spans="1:8" ht="22.5" customHeight="1">
      <c r="A9" s="134" t="s">
        <v>37</v>
      </c>
      <c r="B9" s="133"/>
      <c r="C9" s="133"/>
      <c r="D9" s="133"/>
      <c r="E9" s="133"/>
      <c r="F9" s="66"/>
      <c r="G9" s="66"/>
      <c r="H9" s="66"/>
    </row>
    <row r="10" spans="1:8" ht="22.5" customHeight="1">
      <c r="A10" s="80" t="s">
        <v>35</v>
      </c>
      <c r="B10" s="81"/>
      <c r="C10" s="81"/>
      <c r="D10" s="81"/>
      <c r="E10" s="81"/>
      <c r="F10" s="64">
        <v>2821812</v>
      </c>
      <c r="G10" s="64">
        <v>2579302</v>
      </c>
      <c r="H10" s="64">
        <v>2592503</v>
      </c>
    </row>
    <row r="11" spans="1:10" ht="22.5" customHeight="1">
      <c r="A11" s="135" t="s">
        <v>1</v>
      </c>
      <c r="B11" s="132"/>
      <c r="C11" s="132"/>
      <c r="D11" s="132"/>
      <c r="E11" s="136"/>
      <c r="F11" s="66">
        <v>2719312</v>
      </c>
      <c r="G11" s="66">
        <v>2576802</v>
      </c>
      <c r="H11" s="66">
        <v>2590003</v>
      </c>
      <c r="I11" s="40"/>
      <c r="J11" s="40"/>
    </row>
    <row r="12" spans="1:10" ht="22.5" customHeight="1">
      <c r="A12" s="137" t="s">
        <v>40</v>
      </c>
      <c r="B12" s="133"/>
      <c r="C12" s="133"/>
      <c r="D12" s="133"/>
      <c r="E12" s="133"/>
      <c r="F12" s="53">
        <v>102500</v>
      </c>
      <c r="G12" s="53">
        <v>2500</v>
      </c>
      <c r="H12" s="54">
        <v>2500</v>
      </c>
      <c r="I12" s="40"/>
      <c r="J12" s="40"/>
    </row>
    <row r="13" spans="1:10" ht="22.5" customHeight="1">
      <c r="A13" s="138" t="s">
        <v>2</v>
      </c>
      <c r="B13" s="129"/>
      <c r="C13" s="129"/>
      <c r="D13" s="129"/>
      <c r="E13" s="129"/>
      <c r="F13" s="65">
        <f>+F7-F10</f>
        <v>0</v>
      </c>
      <c r="G13" s="65">
        <f>+G7-G10</f>
        <v>0</v>
      </c>
      <c r="H13" s="65">
        <f>+H7-H10</f>
        <v>0</v>
      </c>
      <c r="I13" s="3" t="s">
        <v>39</v>
      </c>
      <c r="J13" s="40"/>
    </row>
    <row r="14" spans="1:8" ht="25.5" customHeight="1">
      <c r="A14" s="126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77"/>
      <c r="B15" s="77"/>
      <c r="C15" s="77"/>
      <c r="D15" s="78"/>
      <c r="E15" s="79"/>
      <c r="F15" s="51" t="s">
        <v>66</v>
      </c>
      <c r="G15" s="51" t="s">
        <v>67</v>
      </c>
      <c r="H15" s="52" t="s">
        <v>68</v>
      </c>
      <c r="J15" s="40"/>
    </row>
    <row r="16" spans="1:10" ht="30.75" customHeight="1">
      <c r="A16" s="141" t="s">
        <v>41</v>
      </c>
      <c r="B16" s="141"/>
      <c r="C16" s="141"/>
      <c r="D16" s="141"/>
      <c r="E16" s="141"/>
      <c r="F16" s="82">
        <v>150000</v>
      </c>
      <c r="G16" s="82">
        <v>0</v>
      </c>
      <c r="H16" s="67">
        <v>0</v>
      </c>
      <c r="J16" s="40"/>
    </row>
    <row r="17" spans="1:10" ht="34.5" customHeight="1">
      <c r="A17" s="142" t="s">
        <v>42</v>
      </c>
      <c r="B17" s="142"/>
      <c r="C17" s="142"/>
      <c r="D17" s="142"/>
      <c r="E17" s="142"/>
      <c r="F17" s="83">
        <v>150000</v>
      </c>
      <c r="G17" s="83">
        <v>0</v>
      </c>
      <c r="H17" s="65">
        <v>0</v>
      </c>
      <c r="J17" s="40"/>
    </row>
    <row r="18" spans="1:10" s="45" customFormat="1" ht="25.5" customHeight="1">
      <c r="A18" s="145"/>
      <c r="B18" s="139"/>
      <c r="C18" s="139"/>
      <c r="D18" s="139"/>
      <c r="E18" s="139"/>
      <c r="F18" s="140"/>
      <c r="G18" s="140"/>
      <c r="H18" s="140"/>
      <c r="J18" s="68"/>
    </row>
    <row r="19" spans="1:11" s="45" customFormat="1" ht="27.75" customHeight="1">
      <c r="A19" s="77"/>
      <c r="B19" s="77"/>
      <c r="C19" s="77"/>
      <c r="D19" s="78"/>
      <c r="E19" s="79"/>
      <c r="F19" s="51" t="s">
        <v>66</v>
      </c>
      <c r="G19" s="51" t="s">
        <v>67</v>
      </c>
      <c r="H19" s="52" t="s">
        <v>68</v>
      </c>
      <c r="J19" s="68"/>
      <c r="K19" s="68"/>
    </row>
    <row r="20" spans="1:10" s="45" customFormat="1" ht="22.5" customHeight="1">
      <c r="A20" s="131" t="s">
        <v>3</v>
      </c>
      <c r="B20" s="132"/>
      <c r="C20" s="132"/>
      <c r="D20" s="132"/>
      <c r="E20" s="132"/>
      <c r="F20" s="53"/>
      <c r="G20" s="53"/>
      <c r="H20" s="53"/>
      <c r="J20" s="68"/>
    </row>
    <row r="21" spans="1:8" s="45" customFormat="1" ht="33.75" customHeight="1">
      <c r="A21" s="131" t="s">
        <v>4</v>
      </c>
      <c r="B21" s="132"/>
      <c r="C21" s="132"/>
      <c r="D21" s="132"/>
      <c r="E21" s="132"/>
      <c r="F21" s="53"/>
      <c r="G21" s="53"/>
      <c r="H21" s="53"/>
    </row>
    <row r="22" spans="1:11" s="45" customFormat="1" ht="22.5" customHeight="1">
      <c r="A22" s="138" t="s">
        <v>5</v>
      </c>
      <c r="B22" s="129"/>
      <c r="C22" s="129"/>
      <c r="D22" s="129"/>
      <c r="E22" s="129"/>
      <c r="F22" s="64">
        <f>F20-F21</f>
        <v>0</v>
      </c>
      <c r="G22" s="64">
        <f>G20-G21</f>
        <v>0</v>
      </c>
      <c r="H22" s="64">
        <f>H20-H21</f>
        <v>0</v>
      </c>
      <c r="J22" s="69"/>
      <c r="K22" s="68"/>
    </row>
    <row r="23" spans="1:8" s="45" customFormat="1" ht="25.5" customHeight="1">
      <c r="A23" s="145"/>
      <c r="B23" s="139"/>
      <c r="C23" s="139"/>
      <c r="D23" s="139"/>
      <c r="E23" s="139"/>
      <c r="F23" s="140"/>
      <c r="G23" s="140"/>
      <c r="H23" s="140"/>
    </row>
    <row r="24" spans="1:8" s="45" customFormat="1" ht="22.5" customHeight="1">
      <c r="A24" s="135" t="s">
        <v>6</v>
      </c>
      <c r="B24" s="132"/>
      <c r="C24" s="132"/>
      <c r="D24" s="132"/>
      <c r="E24" s="132"/>
      <c r="F24" s="53" t="str">
        <f>IF((F13+F17+F22)&lt;&gt;0,"NESLAGANJE ZBROJA",(F13+F17+F22))</f>
        <v>NESLAGANJE ZBROJA</v>
      </c>
      <c r="G24" s="53">
        <f>IF((G13+G17+G22)&lt;&gt;0,"NESLAGANJE ZBROJA",(G13+G17+G22))</f>
        <v>0</v>
      </c>
      <c r="H24" s="53">
        <f>IF((H13+H17+H22)&lt;&gt;0,"NESLAGANJE ZBROJA",(H13+H17+H22))</f>
        <v>0</v>
      </c>
    </row>
    <row r="25" spans="1:8" s="45" customFormat="1" ht="18" customHeight="1">
      <c r="A25" s="84"/>
      <c r="B25" s="75"/>
      <c r="C25" s="75"/>
      <c r="D25" s="75"/>
      <c r="E25" s="75"/>
      <c r="F25" s="85"/>
      <c r="G25" s="85"/>
      <c r="H25" s="85"/>
    </row>
    <row r="26" spans="1:8" ht="42" customHeight="1">
      <c r="A26" s="143" t="s">
        <v>43</v>
      </c>
      <c r="B26" s="144"/>
      <c r="C26" s="144"/>
      <c r="D26" s="144"/>
      <c r="E26" s="144"/>
      <c r="F26" s="144"/>
      <c r="G26" s="144"/>
      <c r="H26" s="144"/>
    </row>
    <row r="27" ht="12.75">
      <c r="E27" s="70"/>
    </row>
    <row r="31" spans="6:8" ht="12.75">
      <c r="F31" s="40"/>
      <c r="G31" s="40"/>
      <c r="H31" s="40"/>
    </row>
    <row r="32" spans="6:8" ht="12.75">
      <c r="F32" s="40"/>
      <c r="G32" s="40"/>
      <c r="H32" s="40"/>
    </row>
    <row r="33" spans="5:8" ht="12.75">
      <c r="E33" s="71"/>
      <c r="F33" s="42"/>
      <c r="G33" s="42"/>
      <c r="H33" s="42"/>
    </row>
    <row r="34" spans="5:8" ht="12.75">
      <c r="E34" s="71"/>
      <c r="F34" s="40"/>
      <c r="G34" s="40"/>
      <c r="H34" s="40"/>
    </row>
    <row r="35" spans="5:8" ht="12.75">
      <c r="E35" s="71"/>
      <c r="F35" s="40"/>
      <c r="G35" s="40"/>
      <c r="H35" s="40"/>
    </row>
    <row r="36" spans="5:8" ht="12.75">
      <c r="E36" s="71"/>
      <c r="F36" s="40"/>
      <c r="G36" s="40"/>
      <c r="H36" s="40"/>
    </row>
    <row r="37" spans="5:8" ht="12.75">
      <c r="E37" s="71"/>
      <c r="F37" s="40"/>
      <c r="G37" s="40"/>
      <c r="H37" s="40"/>
    </row>
    <row r="38" ht="12.75">
      <c r="E38" s="71"/>
    </row>
    <row r="43" ht="12.75">
      <c r="F43" s="40"/>
    </row>
    <row r="44" ht="12.75">
      <c r="F44" s="40"/>
    </row>
    <row r="45" ht="12.75">
      <c r="F45" s="40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="120" zoomScaleSheetLayoutView="120" zoomScalePageLayoutView="0" workbookViewId="0" topLeftCell="A1">
      <selection activeCell="O8" sqref="O8"/>
    </sheetView>
  </sheetViews>
  <sheetFormatPr defaultColWidth="11.421875" defaultRowHeight="12.75"/>
  <cols>
    <col min="1" max="1" width="16.00390625" style="15" customWidth="1"/>
    <col min="2" max="2" width="15.28125" style="15" customWidth="1"/>
    <col min="3" max="3" width="15.140625" style="15" customWidth="1"/>
    <col min="4" max="4" width="17.57421875" style="46" customWidth="1"/>
    <col min="5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46" t="s">
        <v>85</v>
      </c>
      <c r="B1" s="146"/>
      <c r="C1" s="146"/>
      <c r="D1" s="146"/>
      <c r="E1" s="146"/>
      <c r="F1" s="146"/>
      <c r="G1" s="146"/>
      <c r="H1" s="146"/>
      <c r="I1" s="146"/>
    </row>
    <row r="2" spans="1:9" s="1" customFormat="1" ht="13.5" thickBot="1">
      <c r="A2" s="8"/>
      <c r="I2" s="9" t="s">
        <v>7</v>
      </c>
    </row>
    <row r="3" spans="1:9" s="1" customFormat="1" ht="26.25" thickBot="1">
      <c r="A3" s="60" t="s">
        <v>8</v>
      </c>
      <c r="B3" s="151" t="s">
        <v>60</v>
      </c>
      <c r="C3" s="152"/>
      <c r="D3" s="152"/>
      <c r="E3" s="152"/>
      <c r="F3" s="152"/>
      <c r="G3" s="152"/>
      <c r="H3" s="152"/>
      <c r="I3" s="153"/>
    </row>
    <row r="4" spans="1:9" s="1" customFormat="1" ht="90" thickBot="1">
      <c r="A4" s="86" t="s">
        <v>9</v>
      </c>
      <c r="B4" s="119" t="s">
        <v>74</v>
      </c>
      <c r="C4" s="88" t="s">
        <v>11</v>
      </c>
      <c r="D4" s="88" t="s">
        <v>75</v>
      </c>
      <c r="E4" s="88" t="s">
        <v>73</v>
      </c>
      <c r="F4" s="88" t="s">
        <v>57</v>
      </c>
      <c r="G4" s="88" t="s">
        <v>54</v>
      </c>
      <c r="H4" s="88" t="s">
        <v>38</v>
      </c>
      <c r="I4" s="90" t="s">
        <v>56</v>
      </c>
    </row>
    <row r="5" spans="1:9" s="1" customFormat="1" ht="22.5">
      <c r="A5" s="115" t="s">
        <v>44</v>
      </c>
      <c r="B5" s="100"/>
      <c r="C5" s="101"/>
      <c r="D5" s="102"/>
      <c r="E5" s="120">
        <v>1617070</v>
      </c>
      <c r="F5" s="100"/>
      <c r="G5" s="122"/>
      <c r="H5" s="103"/>
      <c r="I5" s="103"/>
    </row>
    <row r="6" spans="1:9" s="1" customFormat="1" ht="12.75">
      <c r="A6" s="116" t="s">
        <v>55</v>
      </c>
      <c r="B6" s="100"/>
      <c r="C6" s="101">
        <v>100</v>
      </c>
      <c r="D6" s="102"/>
      <c r="E6" s="120"/>
      <c r="F6" s="100"/>
      <c r="G6" s="122"/>
      <c r="H6" s="103"/>
      <c r="I6" s="103"/>
    </row>
    <row r="7" spans="1:9" s="1" customFormat="1" ht="22.5">
      <c r="A7" s="116" t="s">
        <v>76</v>
      </c>
      <c r="B7" s="100"/>
      <c r="C7" s="101"/>
      <c r="D7" s="102"/>
      <c r="E7" s="120"/>
      <c r="F7" s="100"/>
      <c r="G7" s="122"/>
      <c r="H7" s="103">
        <v>3000</v>
      </c>
      <c r="I7" s="103"/>
    </row>
    <row r="8" spans="1:9" s="1" customFormat="1" ht="12.75">
      <c r="A8" s="117">
        <v>653</v>
      </c>
      <c r="B8" s="101"/>
      <c r="C8" s="101"/>
      <c r="D8" s="101"/>
      <c r="E8" s="121"/>
      <c r="F8" s="101"/>
      <c r="G8" s="111"/>
      <c r="H8" s="101"/>
      <c r="I8" s="101"/>
    </row>
    <row r="9" spans="1:13" s="1" customFormat="1" ht="12.75">
      <c r="A9" s="117" t="s">
        <v>46</v>
      </c>
      <c r="B9" s="101"/>
      <c r="C9" s="101">
        <v>20000</v>
      </c>
      <c r="D9" s="101"/>
      <c r="E9" s="121"/>
      <c r="F9" s="101"/>
      <c r="G9" s="111"/>
      <c r="H9" s="101"/>
      <c r="I9" s="101"/>
      <c r="M9" s="1" t="s">
        <v>39</v>
      </c>
    </row>
    <row r="10" spans="1:9" s="1" customFormat="1" ht="12.75">
      <c r="A10" s="117">
        <v>663</v>
      </c>
      <c r="B10" s="101"/>
      <c r="C10" s="101"/>
      <c r="D10" s="101"/>
      <c r="E10" s="121"/>
      <c r="F10" s="101"/>
      <c r="G10" s="111"/>
      <c r="H10" s="101"/>
      <c r="I10" s="101"/>
    </row>
    <row r="11" spans="1:9" s="1" customFormat="1" ht="22.5">
      <c r="A11" s="116" t="s">
        <v>45</v>
      </c>
      <c r="B11" s="101">
        <v>542569</v>
      </c>
      <c r="C11" s="101"/>
      <c r="D11" s="101">
        <v>486800</v>
      </c>
      <c r="E11" s="121"/>
      <c r="F11" s="101"/>
      <c r="G11" s="111">
        <v>0</v>
      </c>
      <c r="H11" s="101"/>
      <c r="I11" s="101"/>
    </row>
    <row r="12" spans="1:9" s="1" customFormat="1" ht="12.75">
      <c r="A12" s="117">
        <v>673</v>
      </c>
      <c r="B12" s="101"/>
      <c r="C12" s="101"/>
      <c r="D12" s="101"/>
      <c r="E12" s="121"/>
      <c r="F12" s="101"/>
      <c r="G12" s="111"/>
      <c r="H12" s="101"/>
      <c r="I12" s="101"/>
    </row>
    <row r="13" spans="1:9" s="1" customFormat="1" ht="24.75">
      <c r="A13" s="117" t="s">
        <v>58</v>
      </c>
      <c r="B13" s="101"/>
      <c r="C13" s="101"/>
      <c r="D13" s="101"/>
      <c r="E13" s="121"/>
      <c r="F13" s="101">
        <v>2273</v>
      </c>
      <c r="G13" s="111"/>
      <c r="H13" s="101"/>
      <c r="I13" s="101"/>
    </row>
    <row r="14" spans="1:9" s="1" customFormat="1" ht="44.25" customHeight="1" thickBot="1">
      <c r="A14" s="118" t="s">
        <v>47</v>
      </c>
      <c r="B14" s="123"/>
      <c r="C14" s="123"/>
      <c r="D14" s="101"/>
      <c r="E14" s="124"/>
      <c r="F14" s="123"/>
      <c r="G14" s="111"/>
      <c r="H14" s="101"/>
      <c r="I14" s="101">
        <v>150000</v>
      </c>
    </row>
    <row r="15" spans="1:9" s="1" customFormat="1" ht="30" customHeight="1" thickBot="1">
      <c r="A15" s="94" t="s">
        <v>14</v>
      </c>
      <c r="B15" s="158">
        <f>SUM(B11:B14)</f>
        <v>542569</v>
      </c>
      <c r="C15" s="158">
        <f>SUM(C6:C14)</f>
        <v>20100</v>
      </c>
      <c r="D15" s="106">
        <f>SUM(D11:D14)</f>
        <v>486800</v>
      </c>
      <c r="E15" s="158">
        <f>SUM(E5:E14)</f>
        <v>1617070</v>
      </c>
      <c r="F15" s="158">
        <f>SUM(F13:F14)</f>
        <v>2273</v>
      </c>
      <c r="G15" s="106">
        <v>0</v>
      </c>
      <c r="H15" s="105">
        <f>SUM(H7:H14)</f>
        <v>3000</v>
      </c>
      <c r="I15" s="159">
        <f>SUM(I14)</f>
        <v>150000</v>
      </c>
    </row>
    <row r="16" spans="1:9" s="1" customFormat="1" ht="28.5" customHeight="1" thickBot="1">
      <c r="A16" s="13" t="s">
        <v>72</v>
      </c>
      <c r="B16" s="147">
        <f>SUM(B15:I15)</f>
        <v>2821812</v>
      </c>
      <c r="C16" s="148"/>
      <c r="D16" s="148"/>
      <c r="E16" s="148"/>
      <c r="F16" s="149"/>
      <c r="G16" s="148"/>
      <c r="H16" s="148"/>
      <c r="I16" s="150"/>
    </row>
    <row r="17" spans="1:9" ht="13.5" thickBot="1">
      <c r="A17" s="5"/>
      <c r="B17" s="5"/>
      <c r="C17" s="5"/>
      <c r="D17" s="6"/>
      <c r="E17" s="14"/>
      <c r="F17" s="14"/>
      <c r="I17" s="9"/>
    </row>
    <row r="18" spans="1:9" ht="24" customHeight="1" thickBot="1">
      <c r="A18" s="61" t="s">
        <v>8</v>
      </c>
      <c r="B18" s="151" t="s">
        <v>59</v>
      </c>
      <c r="C18" s="152"/>
      <c r="D18" s="152"/>
      <c r="E18" s="152"/>
      <c r="F18" s="152"/>
      <c r="G18" s="152"/>
      <c r="H18" s="152"/>
      <c r="I18" s="153"/>
    </row>
    <row r="19" spans="1:9" ht="90" thickBot="1">
      <c r="A19" s="62" t="s">
        <v>9</v>
      </c>
      <c r="B19" s="112" t="s">
        <v>10</v>
      </c>
      <c r="C19" s="87" t="s">
        <v>11</v>
      </c>
      <c r="D19" s="11" t="s">
        <v>10</v>
      </c>
      <c r="E19" s="11" t="s">
        <v>12</v>
      </c>
      <c r="F19" s="11" t="s">
        <v>57</v>
      </c>
      <c r="G19" s="11" t="s">
        <v>54</v>
      </c>
      <c r="H19" s="11" t="s">
        <v>38</v>
      </c>
      <c r="I19" s="12" t="s">
        <v>56</v>
      </c>
    </row>
    <row r="20" spans="1:9" ht="12.75">
      <c r="A20" s="93"/>
      <c r="B20" s="112"/>
      <c r="C20" s="112"/>
      <c r="D20" s="87"/>
      <c r="E20" s="88"/>
      <c r="F20" s="88"/>
      <c r="G20" s="88"/>
      <c r="H20" s="89"/>
      <c r="I20" s="90"/>
    </row>
    <row r="21" spans="1:9" ht="22.5">
      <c r="A21" s="108" t="s">
        <v>78</v>
      </c>
      <c r="B21" s="103"/>
      <c r="C21" s="101"/>
      <c r="D21" s="114"/>
      <c r="E21" s="103">
        <v>1609560</v>
      </c>
      <c r="F21" s="103"/>
      <c r="G21" s="103"/>
      <c r="H21" s="103"/>
      <c r="I21" s="103"/>
    </row>
    <row r="22" spans="1:9" ht="12.75">
      <c r="A22" s="108" t="s">
        <v>79</v>
      </c>
      <c r="B22" s="103"/>
      <c r="C22" s="101">
        <v>100</v>
      </c>
      <c r="D22" s="114"/>
      <c r="E22" s="103"/>
      <c r="F22" s="103"/>
      <c r="G22" s="103"/>
      <c r="H22" s="103"/>
      <c r="I22" s="103"/>
    </row>
    <row r="23" spans="1:9" ht="22.5">
      <c r="A23" s="116" t="s">
        <v>80</v>
      </c>
      <c r="B23" s="101"/>
      <c r="C23" s="101"/>
      <c r="D23" s="111"/>
      <c r="E23" s="101"/>
      <c r="F23" s="101"/>
      <c r="G23" s="101"/>
      <c r="H23" s="101">
        <v>3000</v>
      </c>
      <c r="I23" s="101"/>
    </row>
    <row r="24" spans="1:9" ht="12.75">
      <c r="A24" s="109">
        <v>65</v>
      </c>
      <c r="B24" s="101"/>
      <c r="C24" s="101"/>
      <c r="D24" s="111"/>
      <c r="E24" s="101"/>
      <c r="F24" s="101"/>
      <c r="G24" s="101"/>
      <c r="H24" s="101"/>
      <c r="I24" s="101"/>
    </row>
    <row r="25" spans="1:9" ht="12.75">
      <c r="A25" s="109" t="s">
        <v>81</v>
      </c>
      <c r="B25" s="101"/>
      <c r="C25" s="101">
        <v>20000</v>
      </c>
      <c r="D25" s="111"/>
      <c r="E25" s="101"/>
      <c r="F25" s="101"/>
      <c r="G25" s="101"/>
      <c r="H25" s="101"/>
      <c r="I25" s="101"/>
    </row>
    <row r="26" spans="1:9" ht="24.75">
      <c r="A26" s="109" t="s">
        <v>82</v>
      </c>
      <c r="B26" s="101"/>
      <c r="C26" s="101"/>
      <c r="D26" s="111"/>
      <c r="E26" s="101"/>
      <c r="F26" s="101">
        <v>2273</v>
      </c>
      <c r="G26" s="101"/>
      <c r="H26" s="101"/>
      <c r="I26" s="101"/>
    </row>
    <row r="27" spans="1:9" ht="22.5">
      <c r="A27" s="108" t="s">
        <v>83</v>
      </c>
      <c r="B27" s="101">
        <v>542569</v>
      </c>
      <c r="C27" s="101"/>
      <c r="D27" s="111">
        <v>401800</v>
      </c>
      <c r="E27" s="101"/>
      <c r="F27" s="101"/>
      <c r="G27" s="101">
        <v>0</v>
      </c>
      <c r="H27" s="101"/>
      <c r="I27" s="101"/>
    </row>
    <row r="28" spans="1:9" s="1" customFormat="1" ht="30" customHeight="1" thickBot="1">
      <c r="A28" s="110" t="s">
        <v>14</v>
      </c>
      <c r="B28" s="113">
        <f>SUM(B27)</f>
        <v>542569</v>
      </c>
      <c r="C28" s="113">
        <f>SUM(C22:C27)</f>
        <v>20100</v>
      </c>
      <c r="D28" s="106">
        <f>SUM(D27)</f>
        <v>401800</v>
      </c>
      <c r="E28" s="105">
        <f>SUM(E21:E27)</f>
        <v>1609560</v>
      </c>
      <c r="F28" s="106">
        <f>SUM(F26:F27)</f>
        <v>2273</v>
      </c>
      <c r="G28" s="106">
        <v>0</v>
      </c>
      <c r="H28" s="105">
        <f>SUM(H23:H27)</f>
        <v>3000</v>
      </c>
      <c r="I28" s="98">
        <v>0</v>
      </c>
    </row>
    <row r="29" spans="1:9" s="1" customFormat="1" ht="28.5" customHeight="1" thickBot="1">
      <c r="A29" s="13" t="s">
        <v>71</v>
      </c>
      <c r="B29" s="154">
        <f>SUM(B28:I28)</f>
        <v>2579302</v>
      </c>
      <c r="C29" s="149"/>
      <c r="D29" s="148"/>
      <c r="E29" s="148"/>
      <c r="F29" s="148"/>
      <c r="G29" s="148"/>
      <c r="H29" s="148"/>
      <c r="I29" s="150"/>
    </row>
    <row r="30" spans="4:6" ht="13.5" thickBot="1">
      <c r="D30" s="16"/>
      <c r="E30" s="17"/>
      <c r="F30" s="17"/>
    </row>
    <row r="31" spans="1:9" ht="26.25" thickBot="1">
      <c r="A31" s="61" t="s">
        <v>8</v>
      </c>
      <c r="B31" s="155" t="s">
        <v>69</v>
      </c>
      <c r="C31" s="152"/>
      <c r="D31" s="152"/>
      <c r="E31" s="152"/>
      <c r="F31" s="152"/>
      <c r="G31" s="152"/>
      <c r="H31" s="152"/>
      <c r="I31" s="153"/>
    </row>
    <row r="32" spans="1:9" ht="90" thickBot="1">
      <c r="A32" s="62" t="s">
        <v>9</v>
      </c>
      <c r="B32" s="10" t="s">
        <v>10</v>
      </c>
      <c r="C32" s="11" t="s">
        <v>11</v>
      </c>
      <c r="D32" s="11" t="s">
        <v>10</v>
      </c>
      <c r="E32" s="11" t="s">
        <v>12</v>
      </c>
      <c r="F32" s="11" t="s">
        <v>57</v>
      </c>
      <c r="G32" s="11" t="s">
        <v>54</v>
      </c>
      <c r="H32" s="11" t="s">
        <v>38</v>
      </c>
      <c r="I32" s="12" t="s">
        <v>56</v>
      </c>
    </row>
    <row r="33" spans="1:9" ht="12.75">
      <c r="A33" s="93"/>
      <c r="B33" s="87"/>
      <c r="C33" s="88"/>
      <c r="D33" s="88"/>
      <c r="E33" s="88"/>
      <c r="F33" s="88"/>
      <c r="G33" s="88"/>
      <c r="H33" s="89"/>
      <c r="I33" s="90"/>
    </row>
    <row r="34" spans="1:9" ht="22.5">
      <c r="A34" s="99" t="s">
        <v>78</v>
      </c>
      <c r="B34" s="103"/>
      <c r="C34" s="101"/>
      <c r="D34" s="102"/>
      <c r="E34" s="103">
        <v>1622761</v>
      </c>
      <c r="F34" s="103"/>
      <c r="G34" s="103"/>
      <c r="H34" s="103"/>
      <c r="I34" s="103"/>
    </row>
    <row r="35" spans="1:9" ht="12.75">
      <c r="A35" s="99" t="s">
        <v>79</v>
      </c>
      <c r="B35" s="103"/>
      <c r="C35" s="101">
        <v>100</v>
      </c>
      <c r="D35" s="102"/>
      <c r="E35" s="103"/>
      <c r="F35" s="103"/>
      <c r="G35" s="103"/>
      <c r="H35" s="103"/>
      <c r="I35" s="103"/>
    </row>
    <row r="36" spans="1:9" ht="22.5">
      <c r="A36" s="116" t="s">
        <v>80</v>
      </c>
      <c r="B36" s="101"/>
      <c r="C36" s="101"/>
      <c r="D36" s="101">
        <v>401800</v>
      </c>
      <c r="E36" s="101"/>
      <c r="F36" s="101"/>
      <c r="G36" s="101"/>
      <c r="H36" s="101">
        <v>3000</v>
      </c>
      <c r="I36" s="101"/>
    </row>
    <row r="37" spans="1:9" ht="12.75">
      <c r="A37" s="104" t="s">
        <v>81</v>
      </c>
      <c r="B37" s="101"/>
      <c r="C37" s="101">
        <v>20000</v>
      </c>
      <c r="D37" s="101"/>
      <c r="E37" s="101"/>
      <c r="F37" s="101"/>
      <c r="G37" s="101"/>
      <c r="H37" s="101"/>
      <c r="I37" s="101"/>
    </row>
    <row r="38" spans="1:9" ht="24.75">
      <c r="A38" s="104" t="s">
        <v>82</v>
      </c>
      <c r="B38" s="101"/>
      <c r="C38" s="101"/>
      <c r="D38" s="101"/>
      <c r="E38" s="101"/>
      <c r="F38" s="101">
        <v>2273</v>
      </c>
      <c r="G38" s="101"/>
      <c r="H38" s="101"/>
      <c r="I38" s="101"/>
    </row>
    <row r="39" spans="1:9" ht="29.25" customHeight="1">
      <c r="A39" s="107" t="s">
        <v>84</v>
      </c>
      <c r="B39" s="101">
        <v>542569</v>
      </c>
      <c r="C39" s="101"/>
      <c r="D39" s="101"/>
      <c r="E39" s="101"/>
      <c r="F39" s="101"/>
      <c r="G39" s="101">
        <v>0</v>
      </c>
      <c r="H39" s="101"/>
      <c r="I39" s="101"/>
    </row>
    <row r="40" spans="1:9" s="1" customFormat="1" ht="30" customHeight="1" thickBot="1">
      <c r="A40" s="94" t="s">
        <v>14</v>
      </c>
      <c r="B40" s="95">
        <f>SUM(B39)</f>
        <v>542569</v>
      </c>
      <c r="C40" s="96">
        <f>SUM(C35:C39)</f>
        <v>20100</v>
      </c>
      <c r="D40" s="97">
        <f>SUM(D36:D39)</f>
        <v>401800</v>
      </c>
      <c r="E40" s="96">
        <f>SUM(E34:E39)</f>
        <v>1622761</v>
      </c>
      <c r="F40" s="97">
        <f>SUM(F38:F39)</f>
        <v>2273</v>
      </c>
      <c r="G40" s="97">
        <v>0</v>
      </c>
      <c r="H40" s="96">
        <f>SUM(H36:H39)</f>
        <v>3000</v>
      </c>
      <c r="I40" s="98">
        <v>0</v>
      </c>
    </row>
    <row r="41" spans="1:9" s="1" customFormat="1" ht="28.5" customHeight="1" thickBot="1">
      <c r="A41" s="13" t="s">
        <v>70</v>
      </c>
      <c r="B41" s="147">
        <f>SUM(B40:I40)</f>
        <v>2592503</v>
      </c>
      <c r="C41" s="148"/>
      <c r="D41" s="148"/>
      <c r="E41" s="148"/>
      <c r="F41" s="148"/>
      <c r="G41" s="148"/>
      <c r="H41" s="148"/>
      <c r="I41" s="150"/>
    </row>
    <row r="42" spans="3:6" ht="13.5" customHeight="1">
      <c r="C42" s="18"/>
      <c r="D42" s="16"/>
      <c r="E42" s="19"/>
      <c r="F42" s="19"/>
    </row>
    <row r="43" spans="3:6" ht="13.5" customHeight="1">
      <c r="C43" s="18"/>
      <c r="D43" s="20"/>
      <c r="E43" s="21"/>
      <c r="F43" s="21"/>
    </row>
    <row r="44" spans="4:6" ht="13.5" customHeight="1">
      <c r="D44" s="22"/>
      <c r="E44" s="23"/>
      <c r="F44" s="23"/>
    </row>
    <row r="45" spans="4:6" ht="13.5" customHeight="1">
      <c r="D45" s="24"/>
      <c r="E45" s="25" t="s">
        <v>39</v>
      </c>
      <c r="F45" s="25"/>
    </row>
    <row r="46" spans="4:6" ht="13.5" customHeight="1">
      <c r="D46" s="16"/>
      <c r="E46" s="17"/>
      <c r="F46" s="17"/>
    </row>
    <row r="47" spans="3:6" ht="28.5" customHeight="1">
      <c r="C47" s="18"/>
      <c r="D47" s="16"/>
      <c r="E47" s="26"/>
      <c r="F47" s="26"/>
    </row>
    <row r="48" spans="3:6" ht="13.5" customHeight="1">
      <c r="C48" s="18"/>
      <c r="D48" s="16"/>
      <c r="E48" s="21"/>
      <c r="F48" s="21"/>
    </row>
    <row r="49" spans="2:6" s="3" customFormat="1" ht="13.5" customHeight="1">
      <c r="B49" s="15"/>
      <c r="C49" s="15"/>
      <c r="D49" s="16"/>
      <c r="E49" s="17"/>
      <c r="F49" s="17"/>
    </row>
    <row r="50" spans="2:6" s="3" customFormat="1" ht="13.5" customHeight="1">
      <c r="B50" s="15"/>
      <c r="C50" s="15"/>
      <c r="D50" s="16"/>
      <c r="E50" s="25"/>
      <c r="F50" s="25"/>
    </row>
    <row r="51" spans="2:6" s="3" customFormat="1" ht="13.5" customHeight="1">
      <c r="B51" s="15"/>
      <c r="C51" s="15"/>
      <c r="D51" s="16"/>
      <c r="E51" s="17"/>
      <c r="F51" s="17"/>
    </row>
    <row r="52" spans="2:6" s="3" customFormat="1" ht="22.5" customHeight="1">
      <c r="B52" s="15"/>
      <c r="C52" s="15"/>
      <c r="D52" s="16"/>
      <c r="E52" s="27"/>
      <c r="F52" s="27"/>
    </row>
    <row r="53" spans="2:6" s="3" customFormat="1" ht="13.5" customHeight="1">
      <c r="B53" s="15"/>
      <c r="C53" s="15"/>
      <c r="D53" s="22"/>
      <c r="E53" s="23"/>
      <c r="F53" s="23"/>
    </row>
    <row r="54" spans="2:6" s="3" customFormat="1" ht="13.5" customHeight="1">
      <c r="B54" s="18"/>
      <c r="C54" s="15"/>
      <c r="D54" s="22"/>
      <c r="E54" s="28"/>
      <c r="F54" s="28"/>
    </row>
    <row r="55" spans="2:6" s="3" customFormat="1" ht="13.5" customHeight="1">
      <c r="B55" s="15"/>
      <c r="C55" s="18"/>
      <c r="D55" s="22"/>
      <c r="E55" s="29"/>
      <c r="F55" s="29"/>
    </row>
    <row r="56" spans="2:6" s="3" customFormat="1" ht="13.5" customHeight="1">
      <c r="B56" s="15"/>
      <c r="C56" s="18"/>
      <c r="D56" s="24"/>
      <c r="E56" s="21"/>
      <c r="F56" s="21"/>
    </row>
    <row r="57" spans="2:6" s="3" customFormat="1" ht="13.5" customHeight="1">
      <c r="B57" s="15"/>
      <c r="C57" s="15"/>
      <c r="D57" s="16"/>
      <c r="E57" s="17"/>
      <c r="F57" s="17"/>
    </row>
    <row r="58" spans="2:6" s="3" customFormat="1" ht="13.5" customHeight="1">
      <c r="B58" s="18"/>
      <c r="C58" s="15"/>
      <c r="D58" s="16"/>
      <c r="E58" s="19"/>
      <c r="F58" s="19"/>
    </row>
    <row r="59" spans="2:6" s="3" customFormat="1" ht="13.5" customHeight="1">
      <c r="B59" s="15"/>
      <c r="C59" s="18"/>
      <c r="D59" s="16"/>
      <c r="E59" s="28"/>
      <c r="F59" s="28"/>
    </row>
    <row r="60" spans="2:6" s="3" customFormat="1" ht="13.5" customHeight="1">
      <c r="B60" s="15"/>
      <c r="C60" s="18"/>
      <c r="D60" s="24"/>
      <c r="E60" s="21"/>
      <c r="F60" s="21"/>
    </row>
    <row r="61" spans="2:6" s="3" customFormat="1" ht="13.5" customHeight="1">
      <c r="B61" s="15"/>
      <c r="C61" s="15"/>
      <c r="D61" s="22"/>
      <c r="E61" s="17"/>
      <c r="F61" s="17"/>
    </row>
    <row r="62" spans="2:6" s="3" customFormat="1" ht="13.5" customHeight="1">
      <c r="B62" s="15"/>
      <c r="C62" s="18"/>
      <c r="D62" s="22"/>
      <c r="E62" s="28"/>
      <c r="F62" s="28"/>
    </row>
    <row r="63" spans="2:6" s="3" customFormat="1" ht="22.5" customHeight="1">
      <c r="B63" s="15"/>
      <c r="C63" s="15"/>
      <c r="D63" s="24"/>
      <c r="E63" s="27"/>
      <c r="F63" s="27"/>
    </row>
    <row r="64" spans="2:6" s="3" customFormat="1" ht="13.5" customHeight="1">
      <c r="B64" s="15"/>
      <c r="C64" s="15"/>
      <c r="D64" s="16"/>
      <c r="E64" s="17"/>
      <c r="F64" s="17"/>
    </row>
    <row r="65" spans="4:6" ht="13.5" customHeight="1">
      <c r="D65" s="24"/>
      <c r="E65" s="21"/>
      <c r="F65" s="21"/>
    </row>
    <row r="66" spans="4:6" ht="13.5" customHeight="1">
      <c r="D66" s="16"/>
      <c r="E66" s="17"/>
      <c r="F66" s="17"/>
    </row>
    <row r="67" spans="4:6" ht="13.5" customHeight="1">
      <c r="D67" s="16"/>
      <c r="E67" s="17"/>
      <c r="F67" s="17"/>
    </row>
    <row r="68" spans="1:6" ht="13.5" customHeight="1">
      <c r="A68" s="18"/>
      <c r="D68" s="30"/>
      <c r="E68" s="28"/>
      <c r="F68" s="28"/>
    </row>
    <row r="69" spans="2:6" ht="13.5" customHeight="1">
      <c r="B69" s="18"/>
      <c r="C69" s="18"/>
      <c r="D69" s="31"/>
      <c r="E69" s="28"/>
      <c r="F69" s="28"/>
    </row>
    <row r="70" spans="2:6" ht="13.5" customHeight="1">
      <c r="B70" s="18"/>
      <c r="C70" s="18"/>
      <c r="D70" s="31"/>
      <c r="E70" s="19"/>
      <c r="F70" s="19"/>
    </row>
    <row r="71" spans="2:6" ht="13.5" customHeight="1">
      <c r="B71" s="18"/>
      <c r="C71" s="18"/>
      <c r="D71" s="24"/>
      <c r="E71" s="25"/>
      <c r="F71" s="25"/>
    </row>
    <row r="72" spans="4:6" ht="12.75">
      <c r="D72" s="16"/>
      <c r="E72" s="17"/>
      <c r="F72" s="17"/>
    </row>
    <row r="73" spans="2:6" ht="12.75">
      <c r="B73" s="18"/>
      <c r="D73" s="16"/>
      <c r="E73" s="28"/>
      <c r="F73" s="28"/>
    </row>
    <row r="74" spans="3:6" ht="12.75">
      <c r="C74" s="18"/>
      <c r="D74" s="16"/>
      <c r="E74" s="19"/>
      <c r="F74" s="19"/>
    </row>
    <row r="75" spans="3:6" ht="12.75">
      <c r="C75" s="18"/>
      <c r="D75" s="24"/>
      <c r="E75" s="21"/>
      <c r="F75" s="21"/>
    </row>
    <row r="76" spans="4:6" ht="12.75">
      <c r="D76" s="16"/>
      <c r="E76" s="17"/>
      <c r="F76" s="17"/>
    </row>
    <row r="77" spans="4:6" ht="12.75">
      <c r="D77" s="16"/>
      <c r="E77" s="17"/>
      <c r="F77" s="17"/>
    </row>
    <row r="78" spans="4:6" ht="12.75">
      <c r="D78" s="32"/>
      <c r="E78" s="33"/>
      <c r="F78" s="33"/>
    </row>
    <row r="79" spans="4:6" ht="12.75">
      <c r="D79" s="16"/>
      <c r="E79" s="17"/>
      <c r="F79" s="17"/>
    </row>
    <row r="80" spans="4:6" ht="12.75">
      <c r="D80" s="16"/>
      <c r="E80" s="17"/>
      <c r="F80" s="17"/>
    </row>
    <row r="81" spans="4:6" ht="12.75">
      <c r="D81" s="16"/>
      <c r="E81" s="17"/>
      <c r="F81" s="17"/>
    </row>
    <row r="82" spans="4:6" ht="12.75">
      <c r="D82" s="24"/>
      <c r="E82" s="21"/>
      <c r="F82" s="21"/>
    </row>
    <row r="83" spans="4:6" ht="12.75">
      <c r="D83" s="16"/>
      <c r="E83" s="17"/>
      <c r="F83" s="17"/>
    </row>
    <row r="84" spans="4:6" ht="12.75">
      <c r="D84" s="24"/>
      <c r="E84" s="21"/>
      <c r="F84" s="21"/>
    </row>
    <row r="85" spans="4:6" ht="12.75">
      <c r="D85" s="16"/>
      <c r="E85" s="17"/>
      <c r="F85" s="17"/>
    </row>
    <row r="86" spans="4:6" ht="12.75">
      <c r="D86" s="16"/>
      <c r="E86" s="17"/>
      <c r="F86" s="17"/>
    </row>
    <row r="87" spans="4:6" ht="12.75">
      <c r="D87" s="16"/>
      <c r="E87" s="17"/>
      <c r="F87" s="17"/>
    </row>
    <row r="88" spans="4:6" ht="12.75">
      <c r="D88" s="16"/>
      <c r="E88" s="17"/>
      <c r="F88" s="17"/>
    </row>
    <row r="89" spans="1:6" ht="28.5" customHeight="1">
      <c r="A89" s="34"/>
      <c r="B89" s="34"/>
      <c r="C89" s="34"/>
      <c r="D89" s="35"/>
      <c r="E89" s="36"/>
      <c r="F89" s="91"/>
    </row>
    <row r="90" spans="3:6" ht="12.75">
      <c r="C90" s="18"/>
      <c r="D90" s="16"/>
      <c r="E90" s="19"/>
      <c r="F90" s="19"/>
    </row>
    <row r="91" spans="4:6" ht="12.75">
      <c r="D91" s="37"/>
      <c r="E91" s="38"/>
      <c r="F91" s="38"/>
    </row>
    <row r="92" spans="4:6" ht="12.75">
      <c r="D92" s="16"/>
      <c r="E92" s="17"/>
      <c r="F92" s="17"/>
    </row>
    <row r="93" spans="4:6" ht="12.75">
      <c r="D93" s="32"/>
      <c r="E93" s="33"/>
      <c r="F93" s="33"/>
    </row>
    <row r="94" spans="4:6" ht="12.75">
      <c r="D94" s="32"/>
      <c r="E94" s="33"/>
      <c r="F94" s="33"/>
    </row>
    <row r="95" spans="4:6" ht="12.75">
      <c r="D95" s="16"/>
      <c r="E95" s="17"/>
      <c r="F95" s="17"/>
    </row>
    <row r="96" spans="4:6" ht="12.75">
      <c r="D96" s="24"/>
      <c r="E96" s="21"/>
      <c r="F96" s="21"/>
    </row>
    <row r="97" spans="3:6" s="3" customFormat="1" ht="12.75">
      <c r="C97" s="15"/>
      <c r="D97" s="16"/>
      <c r="E97" s="17"/>
      <c r="F97" s="17"/>
    </row>
    <row r="98" spans="3:6" s="3" customFormat="1" ht="12.75">
      <c r="C98" s="15"/>
      <c r="D98" s="16"/>
      <c r="E98" s="17"/>
      <c r="F98" s="17"/>
    </row>
    <row r="99" spans="3:6" s="3" customFormat="1" ht="12.75">
      <c r="C99" s="15"/>
      <c r="D99" s="24"/>
      <c r="E99" s="21"/>
      <c r="F99" s="21"/>
    </row>
    <row r="100" spans="3:6" s="3" customFormat="1" ht="12.75">
      <c r="C100" s="15"/>
      <c r="D100" s="16"/>
      <c r="E100" s="17"/>
      <c r="F100" s="17"/>
    </row>
    <row r="101" spans="3:6" s="3" customFormat="1" ht="12.75">
      <c r="C101" s="15"/>
      <c r="D101" s="32"/>
      <c r="E101" s="33"/>
      <c r="F101" s="33"/>
    </row>
    <row r="102" spans="3:6" s="3" customFormat="1" ht="12.75">
      <c r="C102" s="15"/>
      <c r="D102" s="24"/>
      <c r="E102" s="38"/>
      <c r="F102" s="38"/>
    </row>
    <row r="103" spans="3:6" s="3" customFormat="1" ht="12.75">
      <c r="C103" s="15"/>
      <c r="D103" s="22"/>
      <c r="E103" s="33"/>
      <c r="F103" s="33"/>
    </row>
    <row r="104" spans="3:6" s="3" customFormat="1" ht="12.75">
      <c r="C104" s="15"/>
      <c r="D104" s="24"/>
      <c r="E104" s="21"/>
      <c r="F104" s="21"/>
    </row>
    <row r="105" spans="3:6" s="3" customFormat="1" ht="12.75">
      <c r="C105" s="15"/>
      <c r="D105" s="16"/>
      <c r="E105" s="17"/>
      <c r="F105" s="17"/>
    </row>
    <row r="106" spans="3:6" s="3" customFormat="1" ht="12.75">
      <c r="C106" s="18"/>
      <c r="D106" s="16"/>
      <c r="E106" s="19"/>
      <c r="F106" s="19"/>
    </row>
    <row r="107" spans="3:6" s="3" customFormat="1" ht="12.75">
      <c r="C107" s="15"/>
      <c r="D107" s="22"/>
      <c r="E107" s="21"/>
      <c r="F107" s="21"/>
    </row>
    <row r="108" spans="3:6" s="3" customFormat="1" ht="12.75">
      <c r="C108" s="15"/>
      <c r="D108" s="22"/>
      <c r="E108" s="33"/>
      <c r="F108" s="33"/>
    </row>
    <row r="109" spans="3:6" s="3" customFormat="1" ht="12.75">
      <c r="C109" s="18"/>
      <c r="D109" s="22"/>
      <c r="E109" s="39"/>
      <c r="F109" s="39"/>
    </row>
    <row r="110" spans="3:6" s="3" customFormat="1" ht="12.75">
      <c r="C110" s="18"/>
      <c r="D110" s="24"/>
      <c r="E110" s="25"/>
      <c r="F110" s="25"/>
    </row>
    <row r="111" spans="3:6" s="3" customFormat="1" ht="12.75">
      <c r="C111" s="15"/>
      <c r="D111" s="16"/>
      <c r="E111" s="17"/>
      <c r="F111" s="17"/>
    </row>
    <row r="112" spans="3:6" s="3" customFormat="1" ht="12.75">
      <c r="C112" s="15"/>
      <c r="D112" s="37"/>
      <c r="E112" s="40"/>
      <c r="F112" s="40"/>
    </row>
    <row r="113" spans="4:6" ht="11.25" customHeight="1">
      <c r="D113" s="32"/>
      <c r="E113" s="33"/>
      <c r="F113" s="33"/>
    </row>
    <row r="114" spans="2:6" ht="24" customHeight="1">
      <c r="B114" s="18"/>
      <c r="D114" s="32"/>
      <c r="E114" s="41"/>
      <c r="F114" s="41"/>
    </row>
    <row r="115" spans="3:6" ht="15" customHeight="1">
      <c r="C115" s="18"/>
      <c r="D115" s="32"/>
      <c r="E115" s="41"/>
      <c r="F115" s="41"/>
    </row>
    <row r="116" spans="4:6" ht="11.25" customHeight="1">
      <c r="D116" s="37"/>
      <c r="E116" s="38"/>
      <c r="F116" s="38"/>
    </row>
    <row r="117" spans="4:6" ht="12.75">
      <c r="D117" s="32"/>
      <c r="E117" s="33"/>
      <c r="F117" s="33"/>
    </row>
    <row r="118" spans="2:6" ht="13.5" customHeight="1">
      <c r="B118" s="18"/>
      <c r="D118" s="32"/>
      <c r="E118" s="42"/>
      <c r="F118" s="42"/>
    </row>
    <row r="119" spans="3:6" ht="12.75" customHeight="1">
      <c r="C119" s="18"/>
      <c r="D119" s="32"/>
      <c r="E119" s="19"/>
      <c r="F119" s="19"/>
    </row>
    <row r="120" spans="3:6" ht="12.75" customHeight="1">
      <c r="C120" s="18"/>
      <c r="D120" s="24"/>
      <c r="E120" s="25"/>
      <c r="F120" s="25"/>
    </row>
    <row r="121" spans="4:6" ht="12.75">
      <c r="D121" s="16"/>
      <c r="E121" s="17"/>
      <c r="F121" s="17"/>
    </row>
    <row r="122" spans="3:6" ht="12.75">
      <c r="C122" s="18"/>
      <c r="D122" s="16"/>
      <c r="E122" s="39"/>
      <c r="F122" s="39"/>
    </row>
    <row r="123" spans="4:6" ht="12.75">
      <c r="D123" s="37"/>
      <c r="E123" s="38"/>
      <c r="F123" s="38"/>
    </row>
    <row r="124" spans="4:6" ht="12.75">
      <c r="D124" s="32"/>
      <c r="E124" s="33"/>
      <c r="F124" s="33"/>
    </row>
    <row r="125" spans="4:6" ht="12.75">
      <c r="D125" s="16"/>
      <c r="E125" s="17"/>
      <c r="F125" s="17"/>
    </row>
    <row r="126" spans="1:6" ht="19.5" customHeight="1">
      <c r="A126" s="43"/>
      <c r="B126" s="5"/>
      <c r="C126" s="5"/>
      <c r="D126" s="5"/>
      <c r="E126" s="28"/>
      <c r="F126" s="28"/>
    </row>
    <row r="127" spans="1:6" ht="15" customHeight="1">
      <c r="A127" s="18"/>
      <c r="D127" s="30"/>
      <c r="E127" s="28"/>
      <c r="F127" s="28"/>
    </row>
    <row r="128" spans="1:6" ht="12.75">
      <c r="A128" s="18"/>
      <c r="B128" s="18"/>
      <c r="D128" s="30"/>
      <c r="E128" s="19"/>
      <c r="F128" s="19"/>
    </row>
    <row r="129" spans="3:6" ht="12.75">
      <c r="C129" s="18"/>
      <c r="D129" s="16"/>
      <c r="E129" s="28"/>
      <c r="F129" s="28"/>
    </row>
    <row r="130" spans="4:6" ht="12.75">
      <c r="D130" s="20"/>
      <c r="E130" s="21"/>
      <c r="F130" s="21"/>
    </row>
    <row r="131" spans="2:6" ht="12.75">
      <c r="B131" s="18"/>
      <c r="D131" s="16"/>
      <c r="E131" s="19"/>
      <c r="F131" s="19"/>
    </row>
    <row r="132" spans="3:6" ht="12.75">
      <c r="C132" s="18"/>
      <c r="D132" s="16"/>
      <c r="E132" s="19"/>
      <c r="F132" s="19"/>
    </row>
    <row r="133" spans="4:6" ht="12.75">
      <c r="D133" s="24"/>
      <c r="E133" s="25"/>
      <c r="F133" s="25"/>
    </row>
    <row r="134" spans="3:6" ht="22.5" customHeight="1">
      <c r="C134" s="18"/>
      <c r="D134" s="16"/>
      <c r="E134" s="26"/>
      <c r="F134" s="26"/>
    </row>
    <row r="135" spans="4:6" ht="12.75">
      <c r="D135" s="16"/>
      <c r="E135" s="25"/>
      <c r="F135" s="25"/>
    </row>
    <row r="136" spans="2:6" ht="12.75">
      <c r="B136" s="18"/>
      <c r="D136" s="22"/>
      <c r="E136" s="28"/>
      <c r="F136" s="28"/>
    </row>
    <row r="137" spans="3:6" ht="12.75">
      <c r="C137" s="18"/>
      <c r="D137" s="22"/>
      <c r="E137" s="29"/>
      <c r="F137" s="29"/>
    </row>
    <row r="138" spans="4:6" ht="12.75">
      <c r="D138" s="24"/>
      <c r="E138" s="21"/>
      <c r="F138" s="21"/>
    </row>
    <row r="139" spans="1:6" ht="13.5" customHeight="1">
      <c r="A139" s="18"/>
      <c r="D139" s="30"/>
      <c r="E139" s="28"/>
      <c r="F139" s="28"/>
    </row>
    <row r="140" spans="2:6" ht="13.5" customHeight="1">
      <c r="B140" s="18"/>
      <c r="D140" s="16"/>
      <c r="E140" s="28"/>
      <c r="F140" s="28"/>
    </row>
    <row r="141" spans="3:6" ht="13.5" customHeight="1">
      <c r="C141" s="18"/>
      <c r="D141" s="16"/>
      <c r="E141" s="19"/>
      <c r="F141" s="19"/>
    </row>
    <row r="142" spans="3:6" ht="12.75">
      <c r="C142" s="18"/>
      <c r="D142" s="24"/>
      <c r="E142" s="21"/>
      <c r="F142" s="21"/>
    </row>
    <row r="143" spans="3:6" ht="12.75">
      <c r="C143" s="18"/>
      <c r="D143" s="16"/>
      <c r="E143" s="19"/>
      <c r="F143" s="19"/>
    </row>
    <row r="144" spans="4:6" ht="12.75">
      <c r="D144" s="37"/>
      <c r="E144" s="38"/>
      <c r="F144" s="38"/>
    </row>
    <row r="145" spans="3:6" ht="12.75">
      <c r="C145" s="18"/>
      <c r="D145" s="22"/>
      <c r="E145" s="39"/>
      <c r="F145" s="39"/>
    </row>
    <row r="146" spans="3:6" ht="12.75">
      <c r="C146" s="18"/>
      <c r="D146" s="24"/>
      <c r="E146" s="25"/>
      <c r="F146" s="25"/>
    </row>
    <row r="147" spans="4:6" ht="12.75">
      <c r="D147" s="37"/>
      <c r="E147" s="44"/>
      <c r="F147" s="44"/>
    </row>
    <row r="148" spans="2:6" ht="12.75">
      <c r="B148" s="18"/>
      <c r="D148" s="32"/>
      <c r="E148" s="42"/>
      <c r="F148" s="42"/>
    </row>
    <row r="149" spans="3:6" ht="12.75">
      <c r="C149" s="18"/>
      <c r="D149" s="32"/>
      <c r="E149" s="19"/>
      <c r="F149" s="19"/>
    </row>
    <row r="150" spans="3:6" ht="12.75">
      <c r="C150" s="18"/>
      <c r="D150" s="24"/>
      <c r="E150" s="25"/>
      <c r="F150" s="25"/>
    </row>
    <row r="151" spans="3:6" ht="12.75">
      <c r="C151" s="18"/>
      <c r="D151" s="24"/>
      <c r="E151" s="25"/>
      <c r="F151" s="25"/>
    </row>
    <row r="152" spans="4:6" ht="12.75">
      <c r="D152" s="16"/>
      <c r="E152" s="17"/>
      <c r="F152" s="17"/>
    </row>
    <row r="153" spans="1:6" s="45" customFormat="1" ht="18" customHeight="1">
      <c r="A153" s="156"/>
      <c r="B153" s="157"/>
      <c r="C153" s="157"/>
      <c r="D153" s="157"/>
      <c r="E153" s="157"/>
      <c r="F153" s="92"/>
    </row>
    <row r="154" spans="1:6" ht="28.5" customHeight="1">
      <c r="A154" s="34"/>
      <c r="B154" s="34"/>
      <c r="C154" s="34"/>
      <c r="D154" s="35"/>
      <c r="E154" s="36"/>
      <c r="F154" s="91"/>
    </row>
    <row r="156" spans="1:6" ht="15.75">
      <c r="A156" s="47"/>
      <c r="B156" s="18"/>
      <c r="C156" s="18"/>
      <c r="D156" s="48"/>
      <c r="E156" s="4"/>
      <c r="F156" s="4"/>
    </row>
    <row r="157" spans="1:6" ht="12.75">
      <c r="A157" s="18"/>
      <c r="B157" s="18"/>
      <c r="C157" s="18"/>
      <c r="D157" s="48"/>
      <c r="E157" s="4"/>
      <c r="F157" s="4"/>
    </row>
    <row r="158" spans="1:6" ht="17.25" customHeight="1">
      <c r="A158" s="18"/>
      <c r="B158" s="18"/>
      <c r="C158" s="18"/>
      <c r="D158" s="48"/>
      <c r="E158" s="4"/>
      <c r="F158" s="4"/>
    </row>
    <row r="159" spans="1:6" ht="13.5" customHeight="1">
      <c r="A159" s="18"/>
      <c r="B159" s="18"/>
      <c r="C159" s="18"/>
      <c r="D159" s="48"/>
      <c r="E159" s="4"/>
      <c r="F159" s="4"/>
    </row>
    <row r="160" spans="1:6" ht="12.75">
      <c r="A160" s="18"/>
      <c r="B160" s="18"/>
      <c r="C160" s="18"/>
      <c r="D160" s="48"/>
      <c r="E160" s="4"/>
      <c r="F160" s="4"/>
    </row>
    <row r="161" spans="1:3" ht="12.75">
      <c r="A161" s="18"/>
      <c r="B161" s="18"/>
      <c r="C161" s="18"/>
    </row>
    <row r="162" spans="1:6" ht="12.75">
      <c r="A162" s="18"/>
      <c r="B162" s="18"/>
      <c r="C162" s="18"/>
      <c r="D162" s="48"/>
      <c r="E162" s="4"/>
      <c r="F162" s="4"/>
    </row>
    <row r="163" spans="1:6" ht="12.75">
      <c r="A163" s="18"/>
      <c r="B163" s="18"/>
      <c r="C163" s="18"/>
      <c r="D163" s="48"/>
      <c r="E163" s="49"/>
      <c r="F163" s="49"/>
    </row>
    <row r="164" spans="1:6" ht="12.75">
      <c r="A164" s="18"/>
      <c r="B164" s="18"/>
      <c r="C164" s="18"/>
      <c r="D164" s="48"/>
      <c r="E164" s="4"/>
      <c r="F164" s="4"/>
    </row>
    <row r="165" spans="1:6" ht="22.5" customHeight="1">
      <c r="A165" s="18"/>
      <c r="B165" s="18"/>
      <c r="C165" s="18"/>
      <c r="D165" s="48"/>
      <c r="E165" s="26"/>
      <c r="F165" s="26"/>
    </row>
    <row r="166" spans="4:6" ht="22.5" customHeight="1">
      <c r="D166" s="24"/>
      <c r="E166" s="27"/>
      <c r="F166" s="27"/>
    </row>
  </sheetData>
  <sheetProtection/>
  <mergeCells count="8">
    <mergeCell ref="A1:I1"/>
    <mergeCell ref="B16:I16"/>
    <mergeCell ref="B18:I18"/>
    <mergeCell ref="B29:I29"/>
    <mergeCell ref="B31:I31"/>
    <mergeCell ref="A153:E153"/>
    <mergeCell ref="B3:I3"/>
    <mergeCell ref="B41:I41"/>
  </mergeCells>
  <printOptions horizontalCentered="1"/>
  <pageMargins left="0.1968503937007874" right="0.1968503937007874" top="0.4330708661417323" bottom="0.3937007874015748" header="0.31496062992125984" footer="0.31496062992125984"/>
  <pageSetup firstPageNumber="1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2"/>
  <sheetViews>
    <sheetView zoomScalePageLayoutView="0" workbookViewId="0" topLeftCell="A1">
      <selection activeCell="A1" sqref="A1:M25"/>
    </sheetView>
  </sheetViews>
  <sheetFormatPr defaultColWidth="11.421875" defaultRowHeight="12.75"/>
  <cols>
    <col min="1" max="1" width="6.7109375" style="57" customWidth="1"/>
    <col min="2" max="2" width="33.28125" style="58" customWidth="1"/>
    <col min="3" max="3" width="13.00390625" style="2" customWidth="1"/>
    <col min="4" max="4" width="11.421875" style="2" bestFit="1" customWidth="1"/>
    <col min="5" max="5" width="9.8515625" style="2" customWidth="1"/>
    <col min="6" max="6" width="14.140625" style="2" bestFit="1" customWidth="1"/>
    <col min="7" max="7" width="12.00390625" style="2" customWidth="1"/>
    <col min="8" max="8" width="7.8515625" style="2" customWidth="1"/>
    <col min="9" max="9" width="8.57421875" style="2" customWidth="1"/>
    <col min="10" max="10" width="11.421875" style="2" customWidth="1"/>
    <col min="11" max="11" width="10.00390625" style="2" customWidth="1"/>
    <col min="12" max="13" width="12.28125" style="2" bestFit="1" customWidth="1"/>
    <col min="14" max="16384" width="11.421875" style="3" customWidth="1"/>
  </cols>
  <sheetData>
    <row r="1" spans="1:13" ht="24" customHeight="1" thickBot="1">
      <c r="A1" s="160" t="s">
        <v>86</v>
      </c>
      <c r="B1" s="160"/>
      <c r="C1" s="160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4" customFormat="1" ht="78.75">
      <c r="A2" s="59" t="s">
        <v>15</v>
      </c>
      <c r="B2" s="59" t="s">
        <v>16</v>
      </c>
      <c r="C2" s="170" t="s">
        <v>87</v>
      </c>
      <c r="D2" s="176" t="s">
        <v>74</v>
      </c>
      <c r="E2" s="177" t="s">
        <v>11</v>
      </c>
      <c r="F2" s="177" t="s">
        <v>61</v>
      </c>
      <c r="G2" s="177" t="s">
        <v>57</v>
      </c>
      <c r="H2" s="177" t="s">
        <v>62</v>
      </c>
      <c r="I2" s="177" t="s">
        <v>57</v>
      </c>
      <c r="J2" s="177" t="s">
        <v>13</v>
      </c>
      <c r="K2" s="177" t="s">
        <v>51</v>
      </c>
      <c r="L2" s="178" t="s">
        <v>63</v>
      </c>
      <c r="M2" s="179" t="s">
        <v>77</v>
      </c>
    </row>
    <row r="3" spans="1:13" ht="12.75">
      <c r="A3" s="161"/>
      <c r="B3" s="162"/>
      <c r="C3" s="171"/>
      <c r="D3" s="180"/>
      <c r="E3" s="76"/>
      <c r="F3" s="76"/>
      <c r="G3" s="76"/>
      <c r="H3" s="76"/>
      <c r="I3" s="76"/>
      <c r="J3" s="76"/>
      <c r="K3" s="76"/>
      <c r="L3" s="76"/>
      <c r="M3" s="76"/>
    </row>
    <row r="4" spans="1:13" s="4" customFormat="1" ht="12.75">
      <c r="A4" s="161" t="s">
        <v>39</v>
      </c>
      <c r="B4" s="163" t="s">
        <v>53</v>
      </c>
      <c r="C4" s="172"/>
      <c r="D4" s="181"/>
      <c r="E4" s="164"/>
      <c r="F4" s="164"/>
      <c r="G4" s="164"/>
      <c r="H4" s="164" t="s">
        <v>39</v>
      </c>
      <c r="I4" s="164"/>
      <c r="J4" s="164"/>
      <c r="K4" s="164"/>
      <c r="L4" s="164"/>
      <c r="M4" s="164"/>
    </row>
    <row r="5" spans="1:13" ht="12.75">
      <c r="A5" s="161"/>
      <c r="B5" s="165" t="s">
        <v>52</v>
      </c>
      <c r="C5" s="171"/>
      <c r="D5" s="180"/>
      <c r="E5" s="76"/>
      <c r="F5" s="76"/>
      <c r="G5" s="76"/>
      <c r="H5" s="76"/>
      <c r="I5" s="76"/>
      <c r="J5" s="76"/>
      <c r="K5" s="76"/>
      <c r="L5" s="76"/>
      <c r="M5" s="76"/>
    </row>
    <row r="6" spans="1:14" s="4" customFormat="1" ht="12.75">
      <c r="A6" s="161"/>
      <c r="B6" s="165" t="s">
        <v>48</v>
      </c>
      <c r="C6" s="173"/>
      <c r="D6" s="181"/>
      <c r="E6" s="164"/>
      <c r="F6" s="164"/>
      <c r="G6" s="164"/>
      <c r="H6" s="164"/>
      <c r="I6" s="164"/>
      <c r="J6" s="164"/>
      <c r="K6" s="164"/>
      <c r="L6" s="164"/>
      <c r="M6" s="164"/>
      <c r="N6" s="4" t="s">
        <v>39</v>
      </c>
    </row>
    <row r="7" spans="1:13" s="4" customFormat="1" ht="49.5" customHeight="1">
      <c r="A7" s="167" t="s">
        <v>36</v>
      </c>
      <c r="B7" s="165" t="s">
        <v>49</v>
      </c>
      <c r="C7" s="173"/>
      <c r="D7" s="181"/>
      <c r="E7" s="164"/>
      <c r="F7" s="164"/>
      <c r="G7" s="164"/>
      <c r="H7" s="164"/>
      <c r="I7" s="164"/>
      <c r="J7" s="164"/>
      <c r="K7" s="164"/>
      <c r="L7" s="164"/>
      <c r="M7" s="164"/>
    </row>
    <row r="8" spans="1:13" s="4" customFormat="1" ht="12.75">
      <c r="A8" s="161">
        <v>3</v>
      </c>
      <c r="B8" s="165" t="s">
        <v>17</v>
      </c>
      <c r="C8" s="173"/>
      <c r="D8" s="181"/>
      <c r="E8" s="164"/>
      <c r="F8" s="164"/>
      <c r="G8" s="164"/>
      <c r="H8" s="164"/>
      <c r="I8" s="164"/>
      <c r="J8" s="164"/>
      <c r="K8" s="164"/>
      <c r="L8" s="164"/>
      <c r="M8" s="164"/>
    </row>
    <row r="9" spans="1:14" s="4" customFormat="1" ht="12.75">
      <c r="A9" s="161">
        <v>31</v>
      </c>
      <c r="B9" s="165" t="s">
        <v>18</v>
      </c>
      <c r="C9" s="173">
        <f>SUM(C10:C12)</f>
        <v>1617070</v>
      </c>
      <c r="D9" s="182"/>
      <c r="E9" s="166"/>
      <c r="F9" s="166"/>
      <c r="G9" s="166">
        <f>SUM(G10:G12)</f>
        <v>1617070</v>
      </c>
      <c r="H9" s="166"/>
      <c r="I9" s="166"/>
      <c r="J9" s="166"/>
      <c r="K9" s="166"/>
      <c r="L9" s="166">
        <v>1609560</v>
      </c>
      <c r="M9" s="166">
        <v>1622761</v>
      </c>
      <c r="N9" s="72"/>
    </row>
    <row r="10" spans="1:14" ht="12.75">
      <c r="A10" s="168">
        <v>311</v>
      </c>
      <c r="B10" s="162" t="s">
        <v>19</v>
      </c>
      <c r="C10" s="174">
        <v>1335611</v>
      </c>
      <c r="D10" s="183"/>
      <c r="E10" s="169"/>
      <c r="F10" s="169"/>
      <c r="G10" s="169">
        <v>1335611</v>
      </c>
      <c r="H10" s="169"/>
      <c r="I10" s="169"/>
      <c r="J10" s="169"/>
      <c r="K10" s="169"/>
      <c r="L10" s="169"/>
      <c r="M10" s="169"/>
      <c r="N10" s="73"/>
    </row>
    <row r="11" spans="1:14" ht="12.75">
      <c r="A11" s="168">
        <v>312</v>
      </c>
      <c r="B11" s="162" t="s">
        <v>20</v>
      </c>
      <c r="C11" s="174">
        <v>52432</v>
      </c>
      <c r="D11" s="183"/>
      <c r="E11" s="169"/>
      <c r="F11" s="169"/>
      <c r="G11" s="169">
        <v>52432</v>
      </c>
      <c r="H11" s="169"/>
      <c r="I11" s="169"/>
      <c r="J11" s="169"/>
      <c r="K11" s="169"/>
      <c r="L11" s="169"/>
      <c r="M11" s="169"/>
      <c r="N11" s="73"/>
    </row>
    <row r="12" spans="1:14" ht="12.75">
      <c r="A12" s="168">
        <v>313</v>
      </c>
      <c r="B12" s="162" t="s">
        <v>21</v>
      </c>
      <c r="C12" s="174">
        <v>229027</v>
      </c>
      <c r="D12" s="183"/>
      <c r="E12" s="169"/>
      <c r="F12" s="169"/>
      <c r="G12" s="169">
        <v>229027</v>
      </c>
      <c r="H12" s="169"/>
      <c r="I12" s="169"/>
      <c r="J12" s="169"/>
      <c r="K12" s="169"/>
      <c r="L12" s="169"/>
      <c r="M12" s="169"/>
      <c r="N12" s="73"/>
    </row>
    <row r="13" spans="1:14" s="4" customFormat="1" ht="12.75">
      <c r="A13" s="161">
        <v>32</v>
      </c>
      <c r="B13" s="165" t="s">
        <v>22</v>
      </c>
      <c r="C13" s="173">
        <f>SUM(C14:C17)</f>
        <v>999642</v>
      </c>
      <c r="D13" s="182">
        <f>SUM(D14:D17)</f>
        <v>535069</v>
      </c>
      <c r="E13" s="166">
        <f>SUM(E14:E17)</f>
        <v>20000</v>
      </c>
      <c r="F13" s="166">
        <f>SUM(F14:F17)</f>
        <v>384300</v>
      </c>
      <c r="G13" s="166"/>
      <c r="H13" s="166"/>
      <c r="I13" s="166"/>
      <c r="J13" s="166">
        <f>SUM(J14:J17)</f>
        <v>3000</v>
      </c>
      <c r="K13" s="166">
        <f>SUM(K15+K16+K22)</f>
        <v>150000</v>
      </c>
      <c r="L13" s="166">
        <v>944642</v>
      </c>
      <c r="M13" s="166">
        <v>944642</v>
      </c>
      <c r="N13" s="72"/>
    </row>
    <row r="14" spans="1:14" ht="12.75">
      <c r="A14" s="168">
        <v>321</v>
      </c>
      <c r="B14" s="162" t="s">
        <v>23</v>
      </c>
      <c r="C14" s="174">
        <f>SUM(D14:K14)</f>
        <v>69600</v>
      </c>
      <c r="D14" s="183">
        <v>68000</v>
      </c>
      <c r="E14" s="169"/>
      <c r="F14" s="169">
        <v>1600</v>
      </c>
      <c r="G14" s="169"/>
      <c r="H14" s="169"/>
      <c r="I14" s="169"/>
      <c r="J14" s="169"/>
      <c r="K14" s="169"/>
      <c r="L14" s="169"/>
      <c r="M14" s="169"/>
      <c r="N14" s="73"/>
    </row>
    <row r="15" spans="1:14" ht="12.75">
      <c r="A15" s="168">
        <v>322</v>
      </c>
      <c r="B15" s="162" t="s">
        <v>24</v>
      </c>
      <c r="C15" s="174">
        <f>SUM(D15:K15)</f>
        <v>628710</v>
      </c>
      <c r="D15" s="183">
        <v>262354</v>
      </c>
      <c r="E15" s="169">
        <v>20000</v>
      </c>
      <c r="F15" s="169">
        <v>327583</v>
      </c>
      <c r="G15" s="169"/>
      <c r="H15" s="169">
        <v>2273</v>
      </c>
      <c r="I15" s="169"/>
      <c r="J15" s="169">
        <v>1500</v>
      </c>
      <c r="K15" s="169">
        <v>15000</v>
      </c>
      <c r="L15" s="169"/>
      <c r="M15" s="169"/>
      <c r="N15" s="73"/>
    </row>
    <row r="16" spans="1:14" ht="12.75">
      <c r="A16" s="168">
        <v>323</v>
      </c>
      <c r="B16" s="162" t="s">
        <v>25</v>
      </c>
      <c r="C16" s="174">
        <f>SUM(D16:K16)</f>
        <v>257215</v>
      </c>
      <c r="D16" s="183">
        <v>176215</v>
      </c>
      <c r="E16" s="169"/>
      <c r="F16" s="169">
        <v>39500</v>
      </c>
      <c r="G16" s="169"/>
      <c r="H16" s="169"/>
      <c r="I16" s="169"/>
      <c r="J16" s="169">
        <v>1500</v>
      </c>
      <c r="K16" s="169">
        <v>40000</v>
      </c>
      <c r="L16" s="169"/>
      <c r="M16" s="169"/>
      <c r="N16" s="73"/>
    </row>
    <row r="17" spans="1:14" ht="25.5">
      <c r="A17" s="168">
        <v>329</v>
      </c>
      <c r="B17" s="162" t="s">
        <v>26</v>
      </c>
      <c r="C17" s="174">
        <f>SUM(D17:K17)</f>
        <v>44117</v>
      </c>
      <c r="D17" s="183">
        <v>28500</v>
      </c>
      <c r="E17" s="169"/>
      <c r="F17" s="169">
        <v>15617</v>
      </c>
      <c r="G17" s="169"/>
      <c r="H17" s="169"/>
      <c r="I17" s="169">
        <v>0</v>
      </c>
      <c r="J17" s="169"/>
      <c r="K17" s="169"/>
      <c r="L17" s="169"/>
      <c r="M17" s="169"/>
      <c r="N17" s="73"/>
    </row>
    <row r="18" spans="1:14" s="4" customFormat="1" ht="12.75">
      <c r="A18" s="161">
        <v>34</v>
      </c>
      <c r="B18" s="165" t="s">
        <v>27</v>
      </c>
      <c r="C18" s="173">
        <f>SUM(D18:K18)</f>
        <v>7600</v>
      </c>
      <c r="D18" s="182">
        <v>7500</v>
      </c>
      <c r="E18" s="166">
        <v>100</v>
      </c>
      <c r="F18" s="166"/>
      <c r="G18" s="166"/>
      <c r="H18" s="166"/>
      <c r="I18" s="166"/>
      <c r="J18" s="166"/>
      <c r="K18" s="166"/>
      <c r="L18" s="166">
        <v>7600</v>
      </c>
      <c r="M18" s="166">
        <v>7600</v>
      </c>
      <c r="N18" s="72"/>
    </row>
    <row r="19" spans="1:14" ht="12.75">
      <c r="A19" s="168">
        <v>343</v>
      </c>
      <c r="B19" s="162" t="s">
        <v>28</v>
      </c>
      <c r="C19" s="174">
        <f>SUM(D19:DK19)</f>
        <v>7600</v>
      </c>
      <c r="D19" s="183">
        <v>7500</v>
      </c>
      <c r="E19" s="169">
        <v>100</v>
      </c>
      <c r="F19" s="169"/>
      <c r="G19" s="169"/>
      <c r="H19" s="169"/>
      <c r="I19" s="169"/>
      <c r="J19" s="169"/>
      <c r="K19" s="169"/>
      <c r="L19" s="169"/>
      <c r="M19" s="169"/>
      <c r="N19" s="73"/>
    </row>
    <row r="20" spans="1:14" s="4" customFormat="1" ht="25.5">
      <c r="A20" s="161">
        <v>4</v>
      </c>
      <c r="B20" s="165" t="s">
        <v>30</v>
      </c>
      <c r="C20" s="173"/>
      <c r="D20" s="182"/>
      <c r="E20" s="166"/>
      <c r="F20" s="166">
        <f>(F22+F23+F24)</f>
        <v>102500</v>
      </c>
      <c r="G20" s="166"/>
      <c r="H20" s="166"/>
      <c r="I20" s="166"/>
      <c r="J20" s="166"/>
      <c r="K20" s="166"/>
      <c r="L20" s="166"/>
      <c r="M20" s="166"/>
      <c r="N20" s="72"/>
    </row>
    <row r="21" spans="1:14" s="4" customFormat="1" ht="25.5">
      <c r="A21" s="161">
        <v>42</v>
      </c>
      <c r="B21" s="165" t="s">
        <v>31</v>
      </c>
      <c r="C21" s="173">
        <f>SUM(D21:K21)</f>
        <v>197500</v>
      </c>
      <c r="D21" s="182"/>
      <c r="E21" s="166"/>
      <c r="F21" s="166">
        <f>(F22+F23+F24)</f>
        <v>102500</v>
      </c>
      <c r="G21" s="166"/>
      <c r="H21" s="166"/>
      <c r="I21" s="166"/>
      <c r="J21" s="166"/>
      <c r="K21" s="166">
        <f>SUM(K22+K23)</f>
        <v>95000</v>
      </c>
      <c r="L21" s="166">
        <f>(L22+L23)</f>
        <v>17500</v>
      </c>
      <c r="M21" s="166">
        <f>(M22+M23)</f>
        <v>17500</v>
      </c>
      <c r="N21" s="72"/>
    </row>
    <row r="22" spans="1:14" ht="12.75">
      <c r="A22" s="168">
        <v>422</v>
      </c>
      <c r="B22" s="162" t="s">
        <v>29</v>
      </c>
      <c r="C22" s="174">
        <f>SUM(D22:K22)</f>
        <v>110000</v>
      </c>
      <c r="D22" s="183"/>
      <c r="E22" s="169"/>
      <c r="F22" s="169">
        <v>15000</v>
      </c>
      <c r="G22" s="169"/>
      <c r="H22" s="169"/>
      <c r="I22" s="169"/>
      <c r="J22" s="169"/>
      <c r="K22" s="169">
        <v>95000</v>
      </c>
      <c r="L22" s="166">
        <v>15000</v>
      </c>
      <c r="M22" s="166">
        <v>15000</v>
      </c>
      <c r="N22" s="73"/>
    </row>
    <row r="23" spans="1:14" ht="25.5">
      <c r="A23" s="168">
        <v>424</v>
      </c>
      <c r="B23" s="162" t="s">
        <v>32</v>
      </c>
      <c r="C23" s="174">
        <f>SUM(D23:K23)</f>
        <v>2500</v>
      </c>
      <c r="D23" s="183"/>
      <c r="E23" s="169"/>
      <c r="F23" s="169">
        <v>2500</v>
      </c>
      <c r="G23" s="169"/>
      <c r="H23" s="169"/>
      <c r="I23" s="169"/>
      <c r="J23" s="169"/>
      <c r="K23" s="169"/>
      <c r="L23" s="169">
        <v>2500</v>
      </c>
      <c r="M23" s="169">
        <v>2500</v>
      </c>
      <c r="N23" s="73"/>
    </row>
    <row r="24" spans="1:14" ht="12.75">
      <c r="A24" s="168">
        <v>451</v>
      </c>
      <c r="B24" s="162" t="s">
        <v>64</v>
      </c>
      <c r="C24" s="174">
        <f>SUM(D24:K24)</f>
        <v>85000</v>
      </c>
      <c r="D24" s="183"/>
      <c r="E24" s="169"/>
      <c r="F24" s="169">
        <v>85000</v>
      </c>
      <c r="G24" s="169"/>
      <c r="H24" s="169"/>
      <c r="I24" s="169"/>
      <c r="J24" s="169"/>
      <c r="K24" s="169"/>
      <c r="L24" s="169"/>
      <c r="M24" s="169"/>
      <c r="N24" s="73"/>
    </row>
    <row r="25" spans="1:14" ht="15" customHeight="1" thickBot="1">
      <c r="A25" s="168"/>
      <c r="B25" s="165" t="s">
        <v>50</v>
      </c>
      <c r="C25" s="173">
        <f>SUM(C21+C18+C13+C9)</f>
        <v>2821812</v>
      </c>
      <c r="D25" s="184">
        <f>SUM(D21+D18+D13+D9)</f>
        <v>542569</v>
      </c>
      <c r="E25" s="185">
        <f>SUM(E21+E18+E13+E9)</f>
        <v>20100</v>
      </c>
      <c r="F25" s="185">
        <f>SUM(F20+F18+F13+F9)</f>
        <v>486800</v>
      </c>
      <c r="G25" s="185">
        <f>SUM(G21+G18+G13+G9)</f>
        <v>1617070</v>
      </c>
      <c r="H25" s="185">
        <f>SUM(H15:H24)</f>
        <v>2273</v>
      </c>
      <c r="I25" s="185">
        <f>SUM(I17:I24)</f>
        <v>0</v>
      </c>
      <c r="J25" s="185">
        <f>SUM(J21+J18+J13+J9)</f>
        <v>3000</v>
      </c>
      <c r="K25" s="185">
        <f>SUM(K15+K16+K22)</f>
        <v>150000</v>
      </c>
      <c r="L25" s="185">
        <f>SUM(L21+L18+L13+L9)</f>
        <v>2579302</v>
      </c>
      <c r="M25" s="186">
        <f>SUM(M21+M18+M13+M9)</f>
        <v>2592503</v>
      </c>
      <c r="N25" s="73"/>
    </row>
    <row r="26" spans="1:14" ht="12.75">
      <c r="A26" s="56"/>
      <c r="B26" s="7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3" ht="12.75">
      <c r="A27" s="56"/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56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56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56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56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56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56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56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56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56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56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56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56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56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56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56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56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56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56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56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56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56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56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56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56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56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56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56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56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56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56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56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56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56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56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56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56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56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56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56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56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56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56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6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56"/>
      <c r="B71" s="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56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56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56"/>
      <c r="B74" s="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56"/>
      <c r="B75" s="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56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56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56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56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56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56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56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56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56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56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56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56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56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56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56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56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56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56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56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56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56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56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56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56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56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56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56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56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56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56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56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56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56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56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56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56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56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56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56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56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56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56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56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56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56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56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56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56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56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56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56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56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56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56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56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6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6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6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56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56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56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56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56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56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56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56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56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56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56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56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56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56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56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56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56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56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56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56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56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56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56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56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56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56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56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56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56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56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56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56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56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56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56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56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56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56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56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56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56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56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56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56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56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56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56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56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56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56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56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56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56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56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56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56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56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56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56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56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56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56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56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56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56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56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56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56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56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56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56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56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56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56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56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56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56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56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56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56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56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56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56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56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56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56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56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56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56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56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56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56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56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56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56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56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56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56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56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56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56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56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56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56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56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56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56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56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56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56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56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56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56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56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56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56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56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56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56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56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56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56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56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56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56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56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56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56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56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56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56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56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56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56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56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56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56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56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56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56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56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56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56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56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56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56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56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56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56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2020-10-20T08:17:21Z</cp:lastPrinted>
  <dcterms:created xsi:type="dcterms:W3CDTF">2013-09-11T11:00:21Z</dcterms:created>
  <dcterms:modified xsi:type="dcterms:W3CDTF">2020-10-20T08:18:24Z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