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BALANS II 2025\"/>
    </mc:Choice>
  </mc:AlternateContent>
  <bookViews>
    <workbookView xWindow="-105" yWindow="-105" windowWidth="23250" windowHeight="12570" tabRatio="659" activeTab="6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3" l="1"/>
  <c r="F25" i="3"/>
  <c r="C10" i="8"/>
  <c r="F36" i="7"/>
  <c r="F13" i="7"/>
  <c r="F12" i="7" s="1"/>
  <c r="E19" i="7" l="1"/>
  <c r="E6" i="7"/>
  <c r="E12" i="7"/>
  <c r="F8" i="7" l="1"/>
  <c r="F11" i="7"/>
  <c r="F20" i="7"/>
  <c r="F25" i="7"/>
  <c r="F30" i="7"/>
  <c r="F29" i="7" s="1"/>
  <c r="F39" i="7"/>
  <c r="C26" i="8"/>
  <c r="E31" i="3"/>
  <c r="E25" i="3"/>
  <c r="F10" i="3"/>
  <c r="F33" i="7" l="1"/>
  <c r="F19" i="7" s="1"/>
  <c r="F6" i="7" s="1"/>
  <c r="F14" i="1"/>
  <c r="B10" i="8" l="1"/>
  <c r="C10" i="5"/>
  <c r="B10" i="5"/>
  <c r="E10" i="3"/>
  <c r="E25" i="7" l="1"/>
  <c r="E20" i="7" l="1"/>
  <c r="E36" i="7" l="1"/>
  <c r="E34" i="7"/>
  <c r="B26" i="8" l="1"/>
  <c r="E39" i="7" l="1"/>
  <c r="E8" i="7"/>
  <c r="E30" i="7"/>
  <c r="E29" i="7" l="1"/>
  <c r="E33" i="7"/>
  <c r="E11" i="7"/>
  <c r="G14" i="1" l="1"/>
</calcChain>
</file>

<file path=xl/sharedStrings.xml><?xml version="1.0" encoding="utf-8"?>
<sst xmlns="http://schemas.openxmlformats.org/spreadsheetml/2006/main" count="211" uniqueCount="118">
  <si>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</si>
  <si>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</si>
  <si>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</si>
  <si>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</si>
  <si>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</si>
  <si>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</si>
  <si>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</si>
  <si>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</si>
  <si>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</si>
  <si>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</si>
  <si>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</si>
  <si>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</si>
  <si>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</si>
  <si>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</si>
  <si>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</si>
  <si>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</si>
  <si>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</si>
  <si>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</si>
  <si>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</si>
  <si>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</si>
  <si>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</si>
  <si>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</si>
  <si>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</si>
  <si>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</si>
  <si>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</si>
  <si>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</si>
  <si>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</si>
  <si>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</si>
  <si>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</si>
  <si>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</si>
  <si>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</si>
  <si>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</si>
  <si>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</si>
  <si>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</si>
  <si>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</si>
  <si>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</si>
  <si>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</si>
  <si>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</si>
  <si>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</si>
  <si>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</si>
  <si>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</si>
  <si>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</si>
  <si>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</si>
  <si>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</si>
  <si>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</si>
  <si>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</si>
  <si>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</si>
  <si>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</si>
  <si>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</si>
  <si>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 xml:space="preserve"> </t>
  </si>
  <si>
    <t>Prihodi od kamata</t>
  </si>
  <si>
    <t>Ostali nespom. Prihodi</t>
  </si>
  <si>
    <t>Financijski rashodi</t>
  </si>
  <si>
    <t>Dodatna ulag. na građ. objet</t>
  </si>
  <si>
    <t>Preneseni višak</t>
  </si>
  <si>
    <t>09 Obrazovanje</t>
  </si>
  <si>
    <t>092 Srednjoškolsko obrazovanje</t>
  </si>
  <si>
    <t>PROGRAM 1001</t>
  </si>
  <si>
    <t>Program javnih potreba u školstvu</t>
  </si>
  <si>
    <t>Aktivnost A100010</t>
  </si>
  <si>
    <t>Školska kuhinja</t>
  </si>
  <si>
    <t>Izvor financiranja 5.2.14</t>
  </si>
  <si>
    <t>Pomoći-agencija za plaćanja u poljoprivredi</t>
  </si>
  <si>
    <t>Školska shema-namirnice za učenike</t>
  </si>
  <si>
    <t>Aktivnost A100011</t>
  </si>
  <si>
    <t xml:space="preserve">Izvor financiranja 5.2.2 </t>
  </si>
  <si>
    <t>POMOĆI-PK</t>
  </si>
  <si>
    <t>Redovni program SŠ</t>
  </si>
  <si>
    <t>Aktivnost A100021</t>
  </si>
  <si>
    <t>Smještaj, prehrana i odgojno-obrazovni program s učenicima SŠ</t>
  </si>
  <si>
    <t>Izvor financiranja 1.1.</t>
  </si>
  <si>
    <t>Izvor financiranja 1.3.</t>
  </si>
  <si>
    <t>Izvor financiranja 3.1.1</t>
  </si>
  <si>
    <t>VLASTITI PRIHODI-PK</t>
  </si>
  <si>
    <t>Izvor financiranja 4.3.3</t>
  </si>
  <si>
    <t>PRIHODI ZA POSEBNE NAMJENE VIŠAK-PK</t>
  </si>
  <si>
    <t>Izvor financiranja 7.1.1</t>
  </si>
  <si>
    <t>PRIHODI OD NADOKNADE ŠTETA NA IMOVINI-PK</t>
  </si>
  <si>
    <t>Dodatna ulaganja na postrojenjima i opremi</t>
  </si>
  <si>
    <t>Kapitalni projekt K100002</t>
  </si>
  <si>
    <t>Ulaganja u objekte školstva</t>
  </si>
  <si>
    <t>OPĆI PRIHODI SREDNJE ŠKOLE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</si>
  <si>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</si>
  <si>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</si>
  <si>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</si>
  <si>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</si>
  <si>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RASHODI POSLOVANJA PREMA IZVORIMA FINANCIRANJA</t>
  </si>
  <si>
    <t>3 Vlastiti prihodi</t>
  </si>
  <si>
    <t xml:space="preserve">  31 Vlastiti prihodi</t>
  </si>
  <si>
    <t>PRIHODI POSLOVANJA PREMA EKONOMSKOJ KLASIFIKACIJI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</si>
  <si>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</si>
  <si>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</si>
  <si>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</si>
  <si>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</si>
  <si>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</si>
  <si>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</si>
  <si>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II. POSEBNI DIO</t>
  </si>
  <si>
    <t xml:space="preserve">  12 Opći prihodi i primici</t>
  </si>
  <si>
    <t>Školska shema</t>
  </si>
  <si>
    <t>6 Prihodi od nef imovine i nadoknade štete s osnova osiguranja</t>
  </si>
  <si>
    <t>4 Pomoći</t>
  </si>
  <si>
    <t>2. Vlastiti izvori</t>
  </si>
  <si>
    <t>Vlastiti izvori</t>
  </si>
  <si>
    <t>Kapitalni projekt</t>
  </si>
  <si>
    <t>Uređaji, strojevi i oprema za ostale namjene</t>
  </si>
  <si>
    <t>Rashodi za nabavu nematerijalne imovine</t>
  </si>
  <si>
    <t>RASHODI POSLOVANJA PREMA EKONOMSKOJ KLASIFIKACIJI</t>
  </si>
  <si>
    <t>Prijedlog plana za 2025.</t>
  </si>
  <si>
    <t>Izvršenje 2023.</t>
  </si>
  <si>
    <t>Plan 2024.</t>
  </si>
  <si>
    <t>Projekcija                       
za 2026.</t>
  </si>
  <si>
    <t>Projekcija                              
za 2027.</t>
  </si>
  <si>
    <t>Plan za 2025.</t>
  </si>
  <si>
    <t xml:space="preserve"> FINANCIJSKI PLAN PRORAČUNSKOG KORISNIKA JEDINICE LOKALNE I PODRUČNE (REGIONALNE) SAMOUPRAVE 
ZA 2025. I PROJEKCIJA ZA 2026. I 2027. GODINU</t>
  </si>
  <si>
    <t>FINANCIJSKI PLAN PRORAČUNSKOG KORISNIKA JEDINICE LOKALNE I PODRUČNE (REGIONALNE) SAMOUPRAVE 
ZA 2025. I PROJEKCIJA ZA 2026. I 2027. GODINU</t>
  </si>
  <si>
    <t xml:space="preserve"> 2. REBALANS za 2025.</t>
  </si>
  <si>
    <t xml:space="preserve"> 2. REBALANS UČENIČKOG DOMA - KUTINA 
ZA 2025.  GODINU</t>
  </si>
  <si>
    <t xml:space="preserve"> 2. REBALANS UČENIČKOG DOMA - KUTINA 
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</si>
</sst>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3" fontId="6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6" fillId="0" borderId="3" xfId="0" applyFont="1" applyBorder="1"/>
    <xf numFmtId="4" fontId="3" fillId="2" borderId="3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4" fontId="20" fillId="0" borderId="3" xfId="0" applyNumberFormat="1" applyFont="1" applyBorder="1"/>
    <xf numFmtId="4" fontId="21" fillId="0" borderId="3" xfId="0" applyNumberFormat="1" applyFont="1" applyBorder="1"/>
    <xf numFmtId="0" fontId="20" fillId="0" borderId="0" xfId="0" applyFont="1"/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Border="1"/>
    <xf numFmtId="0" fontId="11" fillId="2" borderId="12" xfId="0" applyNumberFormat="1" applyFont="1" applyFill="1" applyBorder="1" applyAlignment="1" applyProtection="1">
      <alignment horizontal="left" vertical="center" wrapText="1"/>
    </xf>
    <xf numFmtId="164" fontId="10" fillId="2" borderId="13" xfId="0" quotePrefix="1" applyNumberFormat="1" applyFont="1" applyFill="1" applyBorder="1" applyAlignment="1">
      <alignment horizontal="left" vertical="center" wrapText="1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9" fillId="2" borderId="9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2" borderId="0" xfId="0" applyFill="1"/>
    <xf numFmtId="4" fontId="6" fillId="2" borderId="0" xfId="0" applyNumberFormat="1" applyFont="1" applyFill="1" applyBorder="1" applyAlignment="1">
      <alignment horizontal="right"/>
    </xf>
    <xf numFmtId="4" fontId="0" fillId="2" borderId="0" xfId="0" applyNumberFormat="1" applyFill="1"/>
    <xf numFmtId="2" fontId="0" fillId="2" borderId="0" xfId="0" applyNumberFormat="1" applyFill="1"/>
    <xf numFmtId="2" fontId="0" fillId="0" borderId="0" xfId="0" applyNumberFormat="1" applyBorder="1"/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3" fontId="3" fillId="2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4" fontId="3" fillId="2" borderId="0" xfId="0" applyNumberFormat="1" applyFont="1" applyFill="1" applyBorder="1" applyAlignment="1" applyProtection="1">
      <alignment horizontal="right" wrapText="1"/>
    </xf>
    <xf numFmtId="4" fontId="6" fillId="2" borderId="0" xfId="0" applyNumberFormat="1" applyFont="1" applyFill="1" applyBorder="1" applyAlignment="1" applyProtection="1">
      <alignment horizontal="right" wrapText="1"/>
    </xf>
    <xf numFmtId="2" fontId="1" fillId="0" borderId="0" xfId="0" applyNumberFormat="1" applyFont="1" applyBorder="1"/>
    <xf numFmtId="4" fontId="1" fillId="0" borderId="0" xfId="0" applyNumberFormat="1" applyFont="1" applyBorder="1"/>
    <xf numFmtId="0" fontId="5" fillId="0" borderId="0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left" vertical="center" wrapText="1"/>
    </xf>
    <xf numFmtId="4" fontId="6" fillId="2" borderId="16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10" xfId="0" applyNumberFormat="1" applyFont="1" applyFill="1" applyBorder="1" applyAlignment="1">
      <alignment horizontal="right"/>
    </xf>
    <xf numFmtId="4" fontId="3" fillId="2" borderId="11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4" fontId="6" fillId="2" borderId="17" xfId="0" applyNumberFormat="1" applyFont="1" applyFill="1" applyBorder="1" applyAlignment="1">
      <alignment horizontal="righ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8" fillId="4" borderId="1" xfId="0" applyNumberFormat="1" applyFont="1" applyFill="1" applyBorder="1" applyAlignment="1" applyProtection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0" fontId="18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9" fillId="2" borderId="9" xfId="0" applyNumberFormat="1" applyFont="1" applyFill="1" applyBorder="1" applyAlignment="1" applyProtection="1">
      <alignment horizontal="left" vertical="center" wrapText="1"/>
    </xf>
    <xf numFmtId="0" fontId="19" fillId="2" borderId="2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sqref="A1:G1"/>
    </sheetView>
  </sheetViews>
  <sheetFormatPr defaultRowHeight="15" x14ac:dyDescent="0.25"/>
  <cols>
    <col min="5" max="5" width="21.42578125" customWidth="1"/>
    <col min="6" max="7" width="25.28515625" customWidth="1"/>
    <col min="10" max="10" width="12.85546875" customWidth="1"/>
    <col min="11" max="11" width="10.42578125" customWidth="1"/>
  </cols>
  <sheetData>
    <row r="1" spans="1:11" ht="42" customHeight="1" x14ac:dyDescent="0.25">
      <c r="A1" s="106" t="s">
        <v>116</v>
      </c>
      <c r="B1" s="106"/>
      <c r="C1" s="106"/>
      <c r="D1" s="106"/>
      <c r="E1" s="106"/>
      <c r="F1" s="106"/>
      <c r="G1" s="106"/>
    </row>
    <row r="2" spans="1:11" ht="18" customHeight="1" x14ac:dyDescent="0.25">
      <c r="A2" s="5"/>
      <c r="B2" s="5"/>
      <c r="C2" s="5"/>
      <c r="D2" s="5"/>
      <c r="E2" s="5"/>
      <c r="F2" s="5" t="s">
        <v>49</v>
      </c>
      <c r="G2" s="5"/>
    </row>
    <row r="3" spans="1:11" ht="15.75" x14ac:dyDescent="0.25">
      <c r="A3" s="106" t="s">
        <v>30</v>
      </c>
      <c r="B3" s="106"/>
      <c r="C3" s="106"/>
      <c r="D3" s="106"/>
      <c r="E3" s="106"/>
      <c r="F3" s="106"/>
      <c r="G3" s="108"/>
    </row>
    <row r="4" spans="1:11" ht="18" x14ac:dyDescent="0.25">
      <c r="A4" s="5"/>
      <c r="B4" s="5"/>
      <c r="C4" s="5"/>
      <c r="D4" s="5"/>
      <c r="E4" s="5"/>
      <c r="F4" s="5"/>
      <c r="G4" s="6"/>
    </row>
    <row r="5" spans="1:11" ht="18" customHeight="1" x14ac:dyDescent="0.25">
      <c r="A5" s="106" t="s">
        <v>38</v>
      </c>
      <c r="B5" s="107"/>
      <c r="C5" s="107"/>
      <c r="D5" s="107"/>
      <c r="E5" s="107"/>
      <c r="F5" s="107"/>
      <c r="G5" s="107"/>
    </row>
    <row r="6" spans="1:11" ht="18" x14ac:dyDescent="0.25">
      <c r="A6" s="1"/>
      <c r="B6" s="2"/>
      <c r="C6" s="2"/>
      <c r="D6" s="2"/>
      <c r="E6" s="7"/>
      <c r="F6" s="8"/>
      <c r="G6" s="8"/>
    </row>
    <row r="7" spans="1:11" ht="25.5" customHeight="1" x14ac:dyDescent="0.25">
      <c r="A7" s="31"/>
      <c r="B7" s="32"/>
      <c r="C7" s="32"/>
      <c r="D7" s="33"/>
      <c r="E7" s="34"/>
      <c r="F7" s="4" t="s">
        <v>112</v>
      </c>
      <c r="G7" s="24" t="s">
        <v>115</v>
      </c>
      <c r="J7" s="77"/>
      <c r="K7" s="77"/>
    </row>
    <row r="8" spans="1:11" x14ac:dyDescent="0.25">
      <c r="A8" s="109" t="s">
        <v>0</v>
      </c>
      <c r="B8" s="110"/>
      <c r="C8" s="110"/>
      <c r="D8" s="110"/>
      <c r="E8" s="111"/>
      <c r="F8" s="91">
        <v>610136.44999999995</v>
      </c>
      <c r="G8" s="91">
        <v>629104.43000000005</v>
      </c>
      <c r="J8" s="78"/>
      <c r="K8" s="77"/>
    </row>
    <row r="9" spans="1:11" x14ac:dyDescent="0.25">
      <c r="A9" s="112" t="s">
        <v>1</v>
      </c>
      <c r="B9" s="105"/>
      <c r="C9" s="105"/>
      <c r="D9" s="105"/>
      <c r="E9" s="113"/>
      <c r="F9" s="92">
        <v>636681.59</v>
      </c>
      <c r="G9" s="92">
        <v>655649.43000000005</v>
      </c>
      <c r="J9" s="78"/>
      <c r="K9" s="77"/>
    </row>
    <row r="10" spans="1:11" x14ac:dyDescent="0.25">
      <c r="A10" s="114" t="s">
        <v>2</v>
      </c>
      <c r="B10" s="113"/>
      <c r="C10" s="113"/>
      <c r="D10" s="113"/>
      <c r="E10" s="113"/>
      <c r="F10" s="92">
        <v>0</v>
      </c>
      <c r="G10" s="92">
        <v>0</v>
      </c>
      <c r="J10" s="79"/>
      <c r="K10" s="77"/>
    </row>
    <row r="11" spans="1:11" x14ac:dyDescent="0.25">
      <c r="A11" s="40" t="s">
        <v>3</v>
      </c>
      <c r="B11" s="41"/>
      <c r="C11" s="41"/>
      <c r="D11" s="41"/>
      <c r="E11" s="41"/>
      <c r="F11" s="91">
        <v>636681.59</v>
      </c>
      <c r="G11" s="91">
        <v>655649.43000000005</v>
      </c>
      <c r="J11" s="78"/>
      <c r="K11" s="77"/>
    </row>
    <row r="12" spans="1:11" x14ac:dyDescent="0.25">
      <c r="A12" s="104" t="s">
        <v>4</v>
      </c>
      <c r="B12" s="105"/>
      <c r="C12" s="105"/>
      <c r="D12" s="105"/>
      <c r="E12" s="105"/>
      <c r="F12" s="92">
        <v>602322.27</v>
      </c>
      <c r="G12" s="92">
        <v>642769.98</v>
      </c>
      <c r="J12" s="79"/>
      <c r="K12" s="77"/>
    </row>
    <row r="13" spans="1:11" x14ac:dyDescent="0.25">
      <c r="A13" s="118" t="s">
        <v>5</v>
      </c>
      <c r="B13" s="113"/>
      <c r="C13" s="113"/>
      <c r="D13" s="113"/>
      <c r="E13" s="113"/>
      <c r="F13" s="46">
        <v>34359.32</v>
      </c>
      <c r="G13" s="46">
        <v>12879.45</v>
      </c>
      <c r="J13" s="79"/>
      <c r="K13" s="80"/>
    </row>
    <row r="14" spans="1:11" x14ac:dyDescent="0.25">
      <c r="A14" s="117" t="s">
        <v>6</v>
      </c>
      <c r="B14" s="110"/>
      <c r="C14" s="110"/>
      <c r="D14" s="110"/>
      <c r="E14" s="110"/>
      <c r="F14" s="37">
        <f>(+F8-F11)</f>
        <v>-26545.140000000014</v>
      </c>
      <c r="G14" s="47">
        <f t="shared" ref="G14" si="0">(+G8-G11)</f>
        <v>-26545</v>
      </c>
      <c r="J14" s="79"/>
      <c r="K14" s="80"/>
    </row>
    <row r="15" spans="1:11" ht="18" x14ac:dyDescent="0.25">
      <c r="A15" s="5"/>
      <c r="B15" s="9"/>
      <c r="C15" s="9"/>
      <c r="D15" s="9"/>
      <c r="E15" s="9"/>
      <c r="F15" s="3"/>
      <c r="G15" s="3"/>
      <c r="J15" s="77"/>
      <c r="K15" s="77"/>
    </row>
    <row r="16" spans="1:11" ht="18" customHeight="1" x14ac:dyDescent="0.25">
      <c r="A16" s="106" t="s">
        <v>39</v>
      </c>
      <c r="B16" s="107"/>
      <c r="C16" s="107"/>
      <c r="D16" s="107"/>
      <c r="E16" s="107"/>
      <c r="F16" s="107"/>
      <c r="G16" s="107"/>
      <c r="J16" s="77"/>
      <c r="K16" s="77"/>
    </row>
    <row r="17" spans="1:12" ht="18" x14ac:dyDescent="0.25">
      <c r="A17" s="28"/>
      <c r="B17" s="26"/>
      <c r="C17" s="26"/>
      <c r="D17" s="26"/>
      <c r="E17" s="26"/>
      <c r="F17" s="27"/>
      <c r="G17" s="27"/>
      <c r="J17" s="77"/>
      <c r="K17" s="77"/>
    </row>
    <row r="18" spans="1:12" x14ac:dyDescent="0.25">
      <c r="A18" s="31"/>
      <c r="B18" s="32"/>
      <c r="C18" s="32"/>
      <c r="D18" s="33"/>
      <c r="E18" s="34"/>
      <c r="F18" s="4" t="s">
        <v>112</v>
      </c>
      <c r="G18" s="24" t="s">
        <v>115</v>
      </c>
      <c r="J18" s="77"/>
      <c r="K18" s="77"/>
    </row>
    <row r="19" spans="1:12" ht="15.75" customHeight="1" x14ac:dyDescent="0.25">
      <c r="A19" s="112" t="s">
        <v>8</v>
      </c>
      <c r="B19" s="115"/>
      <c r="C19" s="115"/>
      <c r="D19" s="115"/>
      <c r="E19" s="116"/>
      <c r="F19" s="36"/>
      <c r="G19" s="36"/>
      <c r="J19" s="77"/>
      <c r="K19" s="77"/>
    </row>
    <row r="20" spans="1:12" x14ac:dyDescent="0.25">
      <c r="A20" s="112" t="s">
        <v>9</v>
      </c>
      <c r="B20" s="105"/>
      <c r="C20" s="105"/>
      <c r="D20" s="105"/>
      <c r="E20" s="105"/>
      <c r="F20" s="36"/>
      <c r="G20" s="36"/>
      <c r="J20" s="77"/>
      <c r="K20" s="77"/>
    </row>
    <row r="21" spans="1:12" x14ac:dyDescent="0.25">
      <c r="A21" s="117" t="s">
        <v>10</v>
      </c>
      <c r="B21" s="110"/>
      <c r="C21" s="110"/>
      <c r="D21" s="110"/>
      <c r="E21" s="110"/>
      <c r="F21" s="35">
        <v>0</v>
      </c>
      <c r="G21" s="35">
        <v>0</v>
      </c>
      <c r="J21" s="77"/>
      <c r="K21" s="77"/>
    </row>
    <row r="22" spans="1:12" ht="18" x14ac:dyDescent="0.25">
      <c r="A22" s="25"/>
      <c r="B22" s="26"/>
      <c r="C22" s="26"/>
      <c r="D22" s="26"/>
      <c r="E22" s="26"/>
      <c r="F22" s="27"/>
      <c r="G22" s="27"/>
      <c r="J22" s="77"/>
      <c r="K22" s="77"/>
    </row>
    <row r="23" spans="1:12" ht="18" customHeight="1" x14ac:dyDescent="0.25">
      <c r="A23" s="106" t="s">
        <v>47</v>
      </c>
      <c r="B23" s="107"/>
      <c r="C23" s="107"/>
      <c r="D23" s="107"/>
      <c r="E23" s="107"/>
      <c r="F23" s="107"/>
      <c r="G23" s="107"/>
      <c r="J23" s="77"/>
      <c r="K23" s="77"/>
      <c r="L23" t="s">
        <v>49</v>
      </c>
    </row>
    <row r="24" spans="1:12" ht="18" x14ac:dyDescent="0.25">
      <c r="A24" s="25"/>
      <c r="B24" s="26"/>
      <c r="C24" s="26"/>
      <c r="D24" s="26"/>
      <c r="E24" s="26"/>
      <c r="F24" s="27"/>
      <c r="G24" s="27"/>
      <c r="J24" s="77"/>
      <c r="K24" s="77"/>
    </row>
    <row r="25" spans="1:12" x14ac:dyDescent="0.25">
      <c r="A25" s="31"/>
      <c r="B25" s="32"/>
      <c r="C25" s="32"/>
      <c r="D25" s="33"/>
      <c r="E25" s="34"/>
      <c r="F25" s="4" t="s">
        <v>112</v>
      </c>
      <c r="G25" s="24" t="s">
        <v>115</v>
      </c>
      <c r="J25" s="77"/>
      <c r="K25" s="77"/>
    </row>
    <row r="26" spans="1:12" x14ac:dyDescent="0.25">
      <c r="A26" s="121" t="s">
        <v>40</v>
      </c>
      <c r="B26" s="122"/>
      <c r="C26" s="122"/>
      <c r="D26" s="122"/>
      <c r="E26" s="123"/>
      <c r="F26" s="38"/>
      <c r="G26" s="38"/>
      <c r="J26" s="77"/>
      <c r="K26" s="77"/>
    </row>
    <row r="27" spans="1:12" ht="30" customHeight="1" x14ac:dyDescent="0.25">
      <c r="A27" s="124" t="s">
        <v>7</v>
      </c>
      <c r="B27" s="125"/>
      <c r="C27" s="125"/>
      <c r="D27" s="125"/>
      <c r="E27" s="126"/>
      <c r="F27" s="39">
        <v>26545</v>
      </c>
      <c r="G27" s="39">
        <v>26545</v>
      </c>
      <c r="J27" s="77"/>
      <c r="K27" s="80"/>
    </row>
    <row r="28" spans="1:12" x14ac:dyDescent="0.25">
      <c r="J28" s="77"/>
      <c r="K28" s="77"/>
    </row>
    <row r="29" spans="1:12" x14ac:dyDescent="0.25">
      <c r="J29" s="77"/>
      <c r="K29" s="77"/>
    </row>
    <row r="30" spans="1:12" ht="23.25" customHeight="1" x14ac:dyDescent="0.25">
      <c r="A30" s="104" t="s">
        <v>11</v>
      </c>
      <c r="B30" s="105"/>
      <c r="C30" s="105"/>
      <c r="D30" s="105"/>
      <c r="E30" s="105"/>
      <c r="F30" s="36">
        <v>0</v>
      </c>
      <c r="G30" s="36">
        <v>0</v>
      </c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</row>
    <row r="32" spans="1:12" ht="8.25" customHeight="1" x14ac:dyDescent="0.25"/>
    <row r="33" spans="1:7" ht="8.25" customHeight="1" x14ac:dyDescent="0.25"/>
    <row r="34" spans="1:7" ht="29.25" customHeight="1" x14ac:dyDescent="0.25">
      <c r="A34" s="119"/>
      <c r="B34" s="120"/>
      <c r="C34" s="120"/>
      <c r="D34" s="120"/>
      <c r="E34" s="120"/>
      <c r="F34" s="120"/>
      <c r="G34" s="120"/>
    </row>
  </sheetData>
  <mergeCells count="18">
    <mergeCell ref="A34:G34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F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6" width="25.28515625" customWidth="1"/>
    <col min="9" max="9" width="15.5703125" customWidth="1"/>
    <col min="10" max="10" width="15.140625" customWidth="1"/>
  </cols>
  <sheetData>
    <row r="1" spans="1:10" ht="42" customHeight="1" x14ac:dyDescent="0.25">
      <c r="A1" s="106" t="s">
        <v>117</v>
      </c>
      <c r="B1" s="106"/>
      <c r="C1" s="106"/>
      <c r="D1" s="106"/>
      <c r="E1" s="106"/>
      <c r="F1" s="106"/>
      <c r="G1" s="90"/>
    </row>
    <row r="2" spans="1:10" ht="18" customHeight="1" x14ac:dyDescent="0.25">
      <c r="A2" s="5"/>
      <c r="B2" s="5"/>
      <c r="C2" s="5"/>
      <c r="D2" s="5"/>
      <c r="E2" s="5"/>
      <c r="F2" s="5"/>
    </row>
    <row r="3" spans="1:10" ht="15.75" x14ac:dyDescent="0.25">
      <c r="A3" s="106" t="s">
        <v>30</v>
      </c>
      <c r="B3" s="106"/>
      <c r="C3" s="106"/>
      <c r="D3" s="106"/>
      <c r="E3" s="106"/>
      <c r="F3" s="108"/>
    </row>
    <row r="4" spans="1:10" ht="18" x14ac:dyDescent="0.25">
      <c r="A4" s="5"/>
      <c r="B4" s="5"/>
      <c r="C4" s="5"/>
      <c r="D4" s="5"/>
      <c r="E4" s="5"/>
      <c r="F4" s="6"/>
    </row>
    <row r="5" spans="1:10" ht="18" customHeight="1" x14ac:dyDescent="0.25">
      <c r="A5" s="106" t="s">
        <v>13</v>
      </c>
      <c r="B5" s="107"/>
      <c r="C5" s="107"/>
      <c r="D5" s="107"/>
      <c r="E5" s="107"/>
      <c r="F5" s="107"/>
      <c r="I5" t="s">
        <v>49</v>
      </c>
    </row>
    <row r="6" spans="1:10" ht="18" x14ac:dyDescent="0.25">
      <c r="A6" s="5"/>
      <c r="B6" s="5"/>
      <c r="C6" s="5"/>
      <c r="D6" s="5"/>
      <c r="E6" s="5"/>
      <c r="F6" s="6"/>
    </row>
    <row r="7" spans="1:10" ht="15.75" x14ac:dyDescent="0.25">
      <c r="A7" s="106" t="s">
        <v>89</v>
      </c>
      <c r="B7" s="127"/>
      <c r="C7" s="127"/>
      <c r="D7" s="127"/>
      <c r="E7" s="127"/>
      <c r="F7" s="127"/>
    </row>
    <row r="8" spans="1:10" ht="18" x14ac:dyDescent="0.25">
      <c r="A8" s="5"/>
      <c r="B8" s="5"/>
      <c r="C8" s="5"/>
      <c r="D8" s="5"/>
      <c r="E8" s="5"/>
      <c r="F8" s="6"/>
    </row>
    <row r="9" spans="1:10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112</v>
      </c>
      <c r="F9" s="24" t="s">
        <v>115</v>
      </c>
      <c r="I9" s="62"/>
      <c r="J9" s="53"/>
    </row>
    <row r="10" spans="1:10" ht="15.75" customHeight="1" x14ac:dyDescent="0.25">
      <c r="A10" s="13">
        <v>6</v>
      </c>
      <c r="B10" s="13"/>
      <c r="C10" s="13"/>
      <c r="D10" s="13" t="s">
        <v>17</v>
      </c>
      <c r="E10" s="93">
        <f>SUM(E11:E20)</f>
        <v>610136.59000000008</v>
      </c>
      <c r="F10" s="93">
        <f>SUM(F11:F17)</f>
        <v>629104.42999999993</v>
      </c>
      <c r="I10" s="68"/>
      <c r="J10" s="81"/>
    </row>
    <row r="11" spans="1:10" ht="38.25" x14ac:dyDescent="0.25">
      <c r="A11" s="13"/>
      <c r="B11" s="18">
        <v>63</v>
      </c>
      <c r="C11" s="18"/>
      <c r="D11" s="18" t="s">
        <v>42</v>
      </c>
      <c r="E11" s="51">
        <v>434860.52</v>
      </c>
      <c r="F11" s="51">
        <v>449990</v>
      </c>
      <c r="I11" s="82"/>
      <c r="J11" s="81"/>
    </row>
    <row r="12" spans="1:10" x14ac:dyDescent="0.25">
      <c r="A12" s="14"/>
      <c r="B12" s="14"/>
      <c r="C12" s="15">
        <v>52</v>
      </c>
      <c r="D12" s="15" t="s">
        <v>44</v>
      </c>
      <c r="E12" s="51"/>
      <c r="F12" s="51"/>
      <c r="I12" s="53"/>
      <c r="J12" s="81"/>
    </row>
    <row r="13" spans="1:10" x14ac:dyDescent="0.25">
      <c r="A13" s="14"/>
      <c r="B13" s="14">
        <v>64</v>
      </c>
      <c r="C13" s="15"/>
      <c r="D13" s="14" t="s">
        <v>50</v>
      </c>
      <c r="E13" s="51">
        <v>50</v>
      </c>
      <c r="F13" s="51">
        <v>50</v>
      </c>
      <c r="I13" s="82"/>
      <c r="J13" s="81"/>
    </row>
    <row r="14" spans="1:10" x14ac:dyDescent="0.25">
      <c r="A14" s="14"/>
      <c r="B14" s="14">
        <v>65</v>
      </c>
      <c r="C14" s="15"/>
      <c r="D14" s="14" t="s">
        <v>51</v>
      </c>
      <c r="E14" s="51">
        <v>398</v>
      </c>
      <c r="F14" s="51">
        <v>398</v>
      </c>
      <c r="I14" s="82"/>
      <c r="J14" s="81"/>
    </row>
    <row r="15" spans="1:10" x14ac:dyDescent="0.25">
      <c r="A15" s="14"/>
      <c r="B15" s="14">
        <v>66</v>
      </c>
      <c r="C15" s="15"/>
      <c r="D15" s="14" t="s">
        <v>37</v>
      </c>
      <c r="E15" s="51">
        <v>7033</v>
      </c>
      <c r="F15" s="51">
        <v>10871.36</v>
      </c>
      <c r="I15" s="68"/>
      <c r="J15" s="81"/>
    </row>
    <row r="16" spans="1:10" ht="38.25" x14ac:dyDescent="0.25">
      <c r="A16" s="14"/>
      <c r="B16" s="14">
        <v>67</v>
      </c>
      <c r="C16" s="15"/>
      <c r="D16" s="18" t="s">
        <v>43</v>
      </c>
      <c r="E16" s="51">
        <v>167795.07</v>
      </c>
      <c r="F16" s="51">
        <v>167795.07</v>
      </c>
      <c r="I16" s="68"/>
      <c r="J16" s="81"/>
    </row>
    <row r="17" spans="1:12" ht="25.5" x14ac:dyDescent="0.25">
      <c r="A17" s="14"/>
      <c r="B17" s="14"/>
      <c r="C17" s="15">
        <v>43</v>
      </c>
      <c r="D17" s="19" t="s">
        <v>45</v>
      </c>
      <c r="E17" s="51"/>
      <c r="F17" s="11"/>
      <c r="I17" s="68"/>
      <c r="J17" s="53"/>
    </row>
    <row r="18" spans="1:12" ht="25.5" x14ac:dyDescent="0.25">
      <c r="A18" s="16">
        <v>7</v>
      </c>
      <c r="B18" s="17"/>
      <c r="C18" s="17"/>
      <c r="D18" s="29" t="s">
        <v>19</v>
      </c>
      <c r="E18" s="51"/>
      <c r="F18" s="11"/>
      <c r="I18" s="68"/>
      <c r="J18" s="53"/>
    </row>
    <row r="19" spans="1:12" ht="38.25" x14ac:dyDescent="0.25">
      <c r="A19" s="18"/>
      <c r="B19" s="18">
        <v>72</v>
      </c>
      <c r="C19" s="18"/>
      <c r="D19" s="30" t="s">
        <v>41</v>
      </c>
      <c r="E19" s="51"/>
      <c r="F19" s="11"/>
      <c r="I19" s="68"/>
      <c r="J19" s="53"/>
    </row>
    <row r="20" spans="1:12" x14ac:dyDescent="0.25">
      <c r="A20" s="18"/>
      <c r="B20" s="18"/>
      <c r="C20" s="15">
        <v>11</v>
      </c>
      <c r="D20" s="15" t="s">
        <v>18</v>
      </c>
      <c r="E20" s="51"/>
      <c r="F20" s="11"/>
      <c r="I20" s="53"/>
      <c r="J20" s="53"/>
      <c r="L20" s="48"/>
    </row>
    <row r="21" spans="1:12" x14ac:dyDescent="0.25">
      <c r="I21" s="53"/>
      <c r="J21" s="53"/>
    </row>
    <row r="22" spans="1:12" ht="15.75" x14ac:dyDescent="0.25">
      <c r="A22" s="106" t="s">
        <v>106</v>
      </c>
      <c r="B22" s="127"/>
      <c r="C22" s="127"/>
      <c r="D22" s="127"/>
      <c r="E22" s="127"/>
      <c r="F22" s="127"/>
      <c r="I22" s="53"/>
      <c r="J22" s="53"/>
    </row>
    <row r="23" spans="1:12" ht="18" x14ac:dyDescent="0.25">
      <c r="A23" s="5"/>
      <c r="B23" s="5"/>
      <c r="C23" s="5"/>
      <c r="D23" s="5"/>
      <c r="E23" s="5"/>
      <c r="F23" s="6"/>
      <c r="I23" s="53"/>
      <c r="J23" s="53"/>
    </row>
    <row r="24" spans="1:12" x14ac:dyDescent="0.25">
      <c r="A24" s="24" t="s">
        <v>14</v>
      </c>
      <c r="B24" s="23" t="s">
        <v>15</v>
      </c>
      <c r="C24" s="23" t="s">
        <v>16</v>
      </c>
      <c r="D24" s="23" t="s">
        <v>20</v>
      </c>
      <c r="E24" s="24" t="s">
        <v>112</v>
      </c>
      <c r="F24" s="24" t="s">
        <v>115</v>
      </c>
      <c r="I24" s="53"/>
      <c r="J24" s="53"/>
    </row>
    <row r="25" spans="1:12" ht="15.75" customHeight="1" x14ac:dyDescent="0.25">
      <c r="A25" s="13">
        <v>3</v>
      </c>
      <c r="B25" s="13"/>
      <c r="C25" s="13"/>
      <c r="D25" s="13" t="s">
        <v>21</v>
      </c>
      <c r="E25" s="93">
        <f>SUM(E27+E29+E30)</f>
        <v>599022.35</v>
      </c>
      <c r="F25" s="93">
        <f>(F27+F29+F30)</f>
        <v>616224.98</v>
      </c>
      <c r="I25" s="53"/>
      <c r="J25" s="53"/>
    </row>
    <row r="26" spans="1:12" ht="15.75" customHeight="1" x14ac:dyDescent="0.25">
      <c r="A26" s="13"/>
      <c r="B26" s="18">
        <v>31</v>
      </c>
      <c r="C26" s="18"/>
      <c r="D26" s="18" t="s">
        <v>22</v>
      </c>
      <c r="E26" s="11"/>
      <c r="F26" s="51"/>
      <c r="I26" s="68"/>
      <c r="J26" s="81"/>
    </row>
    <row r="27" spans="1:12" x14ac:dyDescent="0.25">
      <c r="A27" s="14"/>
      <c r="B27" s="14"/>
      <c r="C27" s="15">
        <v>11</v>
      </c>
      <c r="D27" s="15" t="s">
        <v>18</v>
      </c>
      <c r="E27" s="51">
        <v>433543.02</v>
      </c>
      <c r="F27" s="51">
        <v>447790</v>
      </c>
      <c r="I27" s="82"/>
      <c r="J27" s="81"/>
    </row>
    <row r="28" spans="1:12" x14ac:dyDescent="0.25">
      <c r="A28" s="14"/>
      <c r="B28" s="14">
        <v>32</v>
      </c>
      <c r="C28" s="15"/>
      <c r="D28" s="14" t="s">
        <v>33</v>
      </c>
      <c r="E28" s="51"/>
      <c r="F28" s="51"/>
      <c r="I28" s="68"/>
      <c r="J28" s="81"/>
    </row>
    <row r="29" spans="1:12" x14ac:dyDescent="0.25">
      <c r="A29" s="14"/>
      <c r="B29" s="14"/>
      <c r="C29" s="15">
        <v>11</v>
      </c>
      <c r="D29" s="15" t="s">
        <v>18</v>
      </c>
      <c r="E29" s="51">
        <v>164287.32999999999</v>
      </c>
      <c r="F29" s="51">
        <v>167484.98000000001</v>
      </c>
      <c r="I29" s="68"/>
      <c r="J29" s="81"/>
    </row>
    <row r="30" spans="1:12" x14ac:dyDescent="0.25">
      <c r="A30" s="14"/>
      <c r="B30" s="14">
        <v>34</v>
      </c>
      <c r="C30" s="15"/>
      <c r="D30" s="14" t="s">
        <v>52</v>
      </c>
      <c r="E30" s="51">
        <v>1192</v>
      </c>
      <c r="F30" s="51">
        <v>950</v>
      </c>
      <c r="I30" s="68"/>
      <c r="J30" s="81"/>
    </row>
    <row r="31" spans="1:12" ht="25.5" x14ac:dyDescent="0.25">
      <c r="A31" s="16">
        <v>4</v>
      </c>
      <c r="B31" s="17"/>
      <c r="C31" s="17"/>
      <c r="D31" s="29" t="s">
        <v>23</v>
      </c>
      <c r="E31" s="42">
        <f>SUM(E32:E34)</f>
        <v>34359.32</v>
      </c>
      <c r="F31" s="97">
        <f>SUM(F32:F34)</f>
        <v>12879.45</v>
      </c>
      <c r="I31" s="68"/>
      <c r="J31" s="81"/>
    </row>
    <row r="32" spans="1:12" ht="38.25" x14ac:dyDescent="0.25">
      <c r="A32" s="18"/>
      <c r="B32" s="18">
        <v>42</v>
      </c>
      <c r="C32" s="18"/>
      <c r="D32" s="30" t="s">
        <v>24</v>
      </c>
      <c r="E32" s="51">
        <v>34359.32</v>
      </c>
      <c r="F32" s="51">
        <v>12879.45</v>
      </c>
      <c r="I32" s="68"/>
      <c r="J32" s="81"/>
    </row>
    <row r="33" spans="1:10" x14ac:dyDescent="0.25">
      <c r="A33" s="18"/>
      <c r="B33" s="18"/>
      <c r="C33" s="15">
        <v>11</v>
      </c>
      <c r="D33" s="15" t="s">
        <v>18</v>
      </c>
      <c r="E33" s="11"/>
      <c r="F33" s="11"/>
      <c r="I33" s="68"/>
      <c r="J33" s="81"/>
    </row>
    <row r="34" spans="1:10" x14ac:dyDescent="0.25">
      <c r="A34" s="48"/>
      <c r="B34" s="49">
        <v>45</v>
      </c>
      <c r="C34" s="48"/>
      <c r="D34" s="50" t="s">
        <v>53</v>
      </c>
      <c r="E34" s="48"/>
      <c r="F34" s="48"/>
      <c r="I34" s="68"/>
      <c r="J34" s="81"/>
    </row>
    <row r="35" spans="1:10" x14ac:dyDescent="0.25">
      <c r="A35" s="48">
        <v>9221</v>
      </c>
      <c r="B35" s="48"/>
      <c r="C35" s="48"/>
      <c r="D35" s="48" t="s">
        <v>54</v>
      </c>
      <c r="E35" s="58">
        <v>26545</v>
      </c>
      <c r="F35" s="58">
        <v>26545</v>
      </c>
      <c r="I35" s="83"/>
      <c r="J35" s="81"/>
    </row>
    <row r="36" spans="1:10" x14ac:dyDescent="0.25">
      <c r="F36" t="s">
        <v>49</v>
      </c>
    </row>
    <row r="39" spans="1:10" x14ac:dyDescent="0.25">
      <c r="F39" t="s">
        <v>49</v>
      </c>
    </row>
  </sheetData>
  <mergeCells count="5">
    <mergeCell ref="A7:F7"/>
    <mergeCell ref="A22:F22"/>
    <mergeCell ref="A1:F1"/>
    <mergeCell ref="A3:F3"/>
    <mergeCell ref="A5:F5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C1"/>
    </sheetView>
  </sheetViews>
  <sheetFormatPr defaultRowHeight="15" x14ac:dyDescent="0.25"/>
  <cols>
    <col min="1" max="1" width="34.28515625" customWidth="1"/>
    <col min="2" max="2" width="23.140625" customWidth="1"/>
    <col min="3" max="3" width="23.85546875" customWidth="1"/>
    <col min="5" max="5" width="18.5703125" customWidth="1"/>
    <col min="6" max="6" width="9.5703125" bestFit="1" customWidth="1"/>
  </cols>
  <sheetData>
    <row r="1" spans="1:7" ht="48.75" customHeight="1" x14ac:dyDescent="0.25">
      <c r="A1" s="106" t="s">
        <v>117</v>
      </c>
      <c r="B1" s="106"/>
      <c r="C1" s="106"/>
      <c r="D1" s="90"/>
      <c r="E1" s="90"/>
      <c r="F1" s="90"/>
      <c r="G1" s="90"/>
    </row>
    <row r="2" spans="1:7" ht="18" x14ac:dyDescent="0.25">
      <c r="A2" s="28"/>
      <c r="B2" s="28"/>
      <c r="C2" s="28"/>
    </row>
    <row r="3" spans="1:7" ht="15.75" x14ac:dyDescent="0.25">
      <c r="A3" s="106" t="s">
        <v>30</v>
      </c>
      <c r="B3" s="106"/>
      <c r="C3" s="106"/>
    </row>
    <row r="4" spans="1:7" ht="18" x14ac:dyDescent="0.25">
      <c r="B4" s="28"/>
      <c r="C4" s="6"/>
    </row>
    <row r="5" spans="1:7" ht="15.75" x14ac:dyDescent="0.25">
      <c r="A5" s="106" t="s">
        <v>13</v>
      </c>
      <c r="B5" s="106"/>
      <c r="C5" s="106"/>
    </row>
    <row r="6" spans="1:7" ht="18" x14ac:dyDescent="0.25">
      <c r="A6" s="28"/>
      <c r="B6" s="28"/>
      <c r="C6" s="6"/>
    </row>
    <row r="7" spans="1:7" ht="15.75" x14ac:dyDescent="0.25">
      <c r="A7" s="106" t="s">
        <v>82</v>
      </c>
      <c r="B7" s="106"/>
      <c r="C7" s="106"/>
    </row>
    <row r="8" spans="1:7" ht="18" x14ac:dyDescent="0.25">
      <c r="A8" s="28"/>
      <c r="B8" s="28"/>
      <c r="C8" s="6"/>
    </row>
    <row r="9" spans="1:7" x14ac:dyDescent="0.25">
      <c r="A9" s="24" t="s">
        <v>83</v>
      </c>
      <c r="B9" s="24" t="s">
        <v>112</v>
      </c>
      <c r="C9" s="24" t="s">
        <v>115</v>
      </c>
      <c r="E9" s="53"/>
      <c r="F9" s="53"/>
    </row>
    <row r="10" spans="1:7" x14ac:dyDescent="0.25">
      <c r="A10" s="63" t="s">
        <v>0</v>
      </c>
      <c r="B10" s="94">
        <f>SUM(B12:B20)</f>
        <v>596729.59000000008</v>
      </c>
      <c r="C10" s="94">
        <f>SUM(C12:C21)</f>
        <v>629104.42999999993</v>
      </c>
      <c r="E10" s="53"/>
      <c r="F10" s="53"/>
    </row>
    <row r="11" spans="1:7" x14ac:dyDescent="0.25">
      <c r="A11" s="29" t="s">
        <v>84</v>
      </c>
      <c r="B11" s="64"/>
      <c r="C11" s="94"/>
      <c r="E11" s="68"/>
      <c r="F11" s="53"/>
    </row>
    <row r="12" spans="1:7" x14ac:dyDescent="0.25">
      <c r="A12" s="15" t="s">
        <v>85</v>
      </c>
      <c r="B12" s="51">
        <v>86986.07</v>
      </c>
      <c r="C12" s="51">
        <v>86986.07</v>
      </c>
      <c r="E12" s="84"/>
      <c r="F12" s="53"/>
    </row>
    <row r="13" spans="1:7" x14ac:dyDescent="0.25">
      <c r="A13" s="15" t="s">
        <v>97</v>
      </c>
      <c r="B13" s="51">
        <v>66892</v>
      </c>
      <c r="C13" s="51">
        <v>66892</v>
      </c>
      <c r="E13" s="84"/>
      <c r="F13" s="53"/>
    </row>
    <row r="14" spans="1:7" x14ac:dyDescent="0.25">
      <c r="A14" s="15" t="s">
        <v>98</v>
      </c>
      <c r="B14" s="51">
        <v>510</v>
      </c>
      <c r="C14" s="51">
        <v>510</v>
      </c>
      <c r="E14" s="82"/>
      <c r="F14" s="81"/>
    </row>
    <row r="15" spans="1:7" x14ac:dyDescent="0.25">
      <c r="A15" s="15" t="s">
        <v>101</v>
      </c>
      <c r="B15" s="51"/>
      <c r="C15" s="51"/>
      <c r="E15" s="53"/>
      <c r="F15" s="51"/>
    </row>
    <row r="16" spans="1:7" x14ac:dyDescent="0.25">
      <c r="A16" s="15" t="s">
        <v>102</v>
      </c>
      <c r="B16" s="51">
        <v>7083</v>
      </c>
      <c r="C16" s="51">
        <v>10921.36</v>
      </c>
      <c r="E16" s="82"/>
      <c r="F16" s="81"/>
    </row>
    <row r="17" spans="1:6" x14ac:dyDescent="0.25">
      <c r="A17" s="63" t="s">
        <v>100</v>
      </c>
      <c r="B17" s="51"/>
      <c r="C17" s="51"/>
      <c r="E17" s="53"/>
      <c r="F17" s="53"/>
    </row>
    <row r="18" spans="1:6" x14ac:dyDescent="0.25">
      <c r="A18" s="15" t="s">
        <v>100</v>
      </c>
      <c r="B18" s="51">
        <v>434860.52</v>
      </c>
      <c r="C18" s="51">
        <v>449990</v>
      </c>
      <c r="E18" s="82"/>
      <c r="F18" s="81"/>
    </row>
    <row r="19" spans="1:6" ht="38.25" x14ac:dyDescent="0.25">
      <c r="A19" s="13" t="s">
        <v>99</v>
      </c>
      <c r="B19" s="11"/>
      <c r="C19" s="11"/>
      <c r="E19" s="53"/>
      <c r="F19" s="53"/>
    </row>
    <row r="20" spans="1:6" ht="42.75" customHeight="1" x14ac:dyDescent="0.25">
      <c r="A20" s="66" t="s">
        <v>99</v>
      </c>
      <c r="B20" s="51">
        <v>398</v>
      </c>
      <c r="C20" s="51">
        <v>398</v>
      </c>
      <c r="E20" s="82"/>
      <c r="F20" s="81"/>
    </row>
    <row r="21" spans="1:6" x14ac:dyDescent="0.25">
      <c r="A21" s="48" t="s">
        <v>103</v>
      </c>
      <c r="B21" s="98">
        <v>13407</v>
      </c>
      <c r="C21" s="98">
        <v>13407</v>
      </c>
      <c r="E21" s="53"/>
      <c r="F21" s="53"/>
    </row>
    <row r="22" spans="1:6" x14ac:dyDescent="0.25">
      <c r="E22" s="53"/>
      <c r="F22" s="53"/>
    </row>
    <row r="23" spans="1:6" ht="15.75" x14ac:dyDescent="0.25">
      <c r="A23" s="106" t="s">
        <v>86</v>
      </c>
      <c r="B23" s="106"/>
      <c r="C23" s="106"/>
      <c r="E23" s="53"/>
      <c r="F23" s="53"/>
    </row>
    <row r="24" spans="1:6" ht="18" x14ac:dyDescent="0.25">
      <c r="A24" s="28"/>
      <c r="B24" s="28"/>
      <c r="C24" s="6"/>
      <c r="E24" s="53"/>
      <c r="F24" s="53"/>
    </row>
    <row r="25" spans="1:6" x14ac:dyDescent="0.25">
      <c r="A25" s="24" t="s">
        <v>83</v>
      </c>
      <c r="B25" s="24" t="s">
        <v>112</v>
      </c>
      <c r="C25" s="24" t="s">
        <v>115</v>
      </c>
      <c r="E25" s="53"/>
      <c r="F25" s="53"/>
    </row>
    <row r="26" spans="1:6" x14ac:dyDescent="0.25">
      <c r="A26" s="63" t="s">
        <v>3</v>
      </c>
      <c r="B26" s="94">
        <f>SUM(B28:B38)</f>
        <v>636681.59000000008</v>
      </c>
      <c r="C26" s="94">
        <f>SUM(C28:C376)</f>
        <v>655649.42999999993</v>
      </c>
      <c r="E26" s="53"/>
      <c r="F26" s="53"/>
    </row>
    <row r="27" spans="1:6" x14ac:dyDescent="0.25">
      <c r="A27" s="29" t="s">
        <v>84</v>
      </c>
      <c r="B27" s="11"/>
      <c r="C27" s="51"/>
      <c r="E27" s="85"/>
      <c r="F27" s="53"/>
    </row>
    <row r="28" spans="1:6" x14ac:dyDescent="0.25">
      <c r="A28" s="15" t="s">
        <v>85</v>
      </c>
      <c r="B28" s="51">
        <v>86986.07</v>
      </c>
      <c r="C28" s="51">
        <v>86986.07</v>
      </c>
      <c r="E28" s="84"/>
      <c r="F28" s="53"/>
    </row>
    <row r="29" spans="1:6" x14ac:dyDescent="0.25">
      <c r="A29" s="15" t="s">
        <v>97</v>
      </c>
      <c r="B29" s="51">
        <v>66892</v>
      </c>
      <c r="C29" s="51">
        <v>66892</v>
      </c>
      <c r="E29" s="84"/>
      <c r="F29" s="53"/>
    </row>
    <row r="30" spans="1:6" x14ac:dyDescent="0.25">
      <c r="A30" s="15" t="s">
        <v>98</v>
      </c>
      <c r="B30" s="51">
        <v>510</v>
      </c>
      <c r="C30" s="51">
        <v>510</v>
      </c>
      <c r="E30" s="82"/>
      <c r="F30" s="81"/>
    </row>
    <row r="31" spans="1:6" x14ac:dyDescent="0.25">
      <c r="A31" s="29" t="s">
        <v>87</v>
      </c>
      <c r="B31" s="51"/>
      <c r="C31" s="51"/>
      <c r="E31" s="53"/>
      <c r="F31" s="53"/>
    </row>
    <row r="32" spans="1:6" x14ac:dyDescent="0.25">
      <c r="A32" s="15" t="s">
        <v>88</v>
      </c>
      <c r="B32" s="51">
        <v>7083</v>
      </c>
      <c r="C32" s="51">
        <v>10921.36</v>
      </c>
      <c r="E32" s="82"/>
      <c r="F32" s="81"/>
    </row>
    <row r="33" spans="1:6" x14ac:dyDescent="0.25">
      <c r="A33" s="63" t="s">
        <v>100</v>
      </c>
      <c r="B33" s="98"/>
      <c r="C33" s="98"/>
      <c r="E33" s="53"/>
      <c r="F33" s="53"/>
    </row>
    <row r="34" spans="1:6" x14ac:dyDescent="0.25">
      <c r="A34" s="15" t="s">
        <v>100</v>
      </c>
      <c r="B34" s="98">
        <v>434860.52</v>
      </c>
      <c r="C34" s="98">
        <v>449990</v>
      </c>
      <c r="E34" s="84"/>
      <c r="F34" s="81"/>
    </row>
    <row r="35" spans="1:6" ht="38.25" x14ac:dyDescent="0.25">
      <c r="A35" s="13" t="s">
        <v>99</v>
      </c>
      <c r="B35" s="98"/>
      <c r="C35" s="98"/>
      <c r="E35" s="53"/>
      <c r="F35" s="81"/>
    </row>
    <row r="36" spans="1:6" ht="25.5" x14ac:dyDescent="0.25">
      <c r="A36" s="66" t="s">
        <v>99</v>
      </c>
      <c r="B36" s="98">
        <v>398</v>
      </c>
      <c r="C36" s="98">
        <v>398</v>
      </c>
      <c r="E36" s="53"/>
      <c r="F36" s="81"/>
    </row>
    <row r="37" spans="1:6" x14ac:dyDescent="0.25">
      <c r="A37" s="66" t="s">
        <v>103</v>
      </c>
      <c r="B37" s="51">
        <v>13407</v>
      </c>
      <c r="C37" s="51">
        <v>13407</v>
      </c>
      <c r="E37" s="53"/>
      <c r="F37" s="81"/>
    </row>
    <row r="38" spans="1:6" x14ac:dyDescent="0.25">
      <c r="A38" s="49">
        <v>922</v>
      </c>
      <c r="B38" s="48">
        <v>26545</v>
      </c>
      <c r="C38" s="48">
        <v>26545</v>
      </c>
      <c r="E38" s="53"/>
      <c r="F38" s="81"/>
    </row>
    <row r="39" spans="1:6" x14ac:dyDescent="0.25">
      <c r="E39" s="53"/>
      <c r="F39" s="53"/>
    </row>
    <row r="40" spans="1:6" x14ac:dyDescent="0.25">
      <c r="E40" s="53"/>
      <c r="F40" s="53"/>
    </row>
    <row r="41" spans="1:6" x14ac:dyDescent="0.25">
      <c r="E41" s="53"/>
      <c r="F41" s="53"/>
    </row>
  </sheetData>
  <mergeCells count="5">
    <mergeCell ref="A1:C1"/>
    <mergeCell ref="A3:C3"/>
    <mergeCell ref="A5:C5"/>
    <mergeCell ref="A7:C7"/>
    <mergeCell ref="A23:C23"/>
  </mergeCells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workbookViewId="0">
      <selection sqref="A1:C1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3" ht="42" customHeight="1" x14ac:dyDescent="0.25">
      <c r="A1" s="106" t="s">
        <v>117</v>
      </c>
      <c r="B1" s="106"/>
      <c r="C1" s="106"/>
    </row>
    <row r="2" spans="1:3" ht="18" customHeight="1" x14ac:dyDescent="0.25">
      <c r="A2" s="5"/>
      <c r="B2" s="5"/>
      <c r="C2" s="5"/>
    </row>
    <row r="3" spans="1:3" ht="15.75" x14ac:dyDescent="0.25">
      <c r="A3" s="106" t="s">
        <v>30</v>
      </c>
      <c r="B3" s="106"/>
      <c r="C3" s="108"/>
    </row>
    <row r="4" spans="1:3" ht="18" x14ac:dyDescent="0.25">
      <c r="A4" s="5"/>
      <c r="B4" s="5"/>
      <c r="C4" s="6"/>
    </row>
    <row r="5" spans="1:3" ht="18" customHeight="1" x14ac:dyDescent="0.25">
      <c r="A5" s="106" t="s">
        <v>13</v>
      </c>
      <c r="B5" s="107"/>
      <c r="C5" s="107"/>
    </row>
    <row r="6" spans="1:3" ht="18" x14ac:dyDescent="0.25">
      <c r="A6" s="5"/>
      <c r="B6" s="5"/>
      <c r="C6" s="6"/>
    </row>
    <row r="7" spans="1:3" ht="15.75" x14ac:dyDescent="0.25">
      <c r="A7" s="106" t="s">
        <v>25</v>
      </c>
      <c r="B7" s="127"/>
      <c r="C7" s="127"/>
    </row>
    <row r="8" spans="1:3" ht="18.75" thickBot="1" x14ac:dyDescent="0.3">
      <c r="A8" s="5"/>
      <c r="B8" s="5"/>
      <c r="C8" s="6"/>
    </row>
    <row r="9" spans="1:3" ht="15.75" thickBot="1" x14ac:dyDescent="0.3">
      <c r="A9" s="61" t="s">
        <v>26</v>
      </c>
      <c r="B9" s="102" t="s">
        <v>112</v>
      </c>
      <c r="C9" s="24" t="s">
        <v>115</v>
      </c>
    </row>
    <row r="10" spans="1:3" ht="15.75" customHeight="1" x14ac:dyDescent="0.25">
      <c r="A10" s="95" t="s">
        <v>27</v>
      </c>
      <c r="B10" s="96">
        <f>(B11)</f>
        <v>636681.59</v>
      </c>
      <c r="C10" s="103">
        <f t="shared" ref="C10" si="0">(C11)</f>
        <v>655649.43000000005</v>
      </c>
    </row>
    <row r="11" spans="1:3" ht="15.75" customHeight="1" x14ac:dyDescent="0.25">
      <c r="A11" s="59" t="s">
        <v>55</v>
      </c>
      <c r="B11" s="99">
        <v>636681.59</v>
      </c>
      <c r="C11" s="99">
        <v>655649.43000000005</v>
      </c>
    </row>
    <row r="12" spans="1:3" ht="15.75" thickBot="1" x14ac:dyDescent="0.3">
      <c r="A12" s="60" t="s">
        <v>56</v>
      </c>
      <c r="B12" s="100">
        <v>636681.59</v>
      </c>
      <c r="C12" s="100">
        <v>655649.43000000005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06" t="s">
        <v>114</v>
      </c>
      <c r="B1" s="106"/>
      <c r="C1" s="106"/>
      <c r="D1" s="106"/>
      <c r="E1" s="106"/>
      <c r="F1" s="106"/>
      <c r="G1" s="106"/>
      <c r="H1" s="106"/>
      <c r="I1" s="10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06" t="s">
        <v>30</v>
      </c>
      <c r="B3" s="106"/>
      <c r="C3" s="106"/>
      <c r="D3" s="106"/>
      <c r="E3" s="106"/>
      <c r="F3" s="106"/>
      <c r="G3" s="106"/>
      <c r="H3" s="108"/>
      <c r="I3" s="108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06" t="s">
        <v>90</v>
      </c>
      <c r="B5" s="107"/>
      <c r="C5" s="107"/>
      <c r="D5" s="107"/>
      <c r="E5" s="107"/>
      <c r="F5" s="107"/>
      <c r="G5" s="107"/>
      <c r="H5" s="107"/>
      <c r="I5" s="10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4" t="s">
        <v>14</v>
      </c>
      <c r="B7" s="23" t="s">
        <v>15</v>
      </c>
      <c r="C7" s="23" t="s">
        <v>16</v>
      </c>
      <c r="D7" s="23" t="s">
        <v>48</v>
      </c>
      <c r="E7" s="23" t="s">
        <v>108</v>
      </c>
      <c r="F7" s="24" t="s">
        <v>109</v>
      </c>
      <c r="G7" s="24" t="s">
        <v>107</v>
      </c>
      <c r="H7" s="24" t="s">
        <v>110</v>
      </c>
      <c r="I7" s="24" t="s">
        <v>111</v>
      </c>
    </row>
    <row r="8" spans="1:9" ht="25.5" x14ac:dyDescent="0.25">
      <c r="A8" s="13">
        <v>8</v>
      </c>
      <c r="B8" s="13"/>
      <c r="C8" s="13"/>
      <c r="D8" s="13" t="s">
        <v>28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34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35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29" t="s">
        <v>29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0" t="s">
        <v>36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37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"/>
    </sheetView>
  </sheetViews>
  <sheetFormatPr defaultRowHeight="15" x14ac:dyDescent="0.25"/>
  <cols>
    <col min="1" max="6" width="25.7109375" customWidth="1"/>
  </cols>
  <sheetData>
    <row r="1" spans="1:9" ht="33" customHeight="1" x14ac:dyDescent="0.25">
      <c r="A1" s="106" t="s">
        <v>113</v>
      </c>
      <c r="B1" s="106"/>
      <c r="C1" s="106"/>
      <c r="D1" s="106"/>
      <c r="E1" s="106"/>
      <c r="F1" s="106"/>
      <c r="G1" s="106"/>
      <c r="H1" s="106"/>
      <c r="I1" s="106"/>
    </row>
    <row r="2" spans="1:9" ht="18" x14ac:dyDescent="0.25">
      <c r="A2" s="28"/>
      <c r="B2" s="28"/>
      <c r="C2" s="28"/>
      <c r="D2" s="28"/>
      <c r="E2" s="28"/>
      <c r="F2" s="28"/>
    </row>
    <row r="3" spans="1:9" ht="15.75" x14ac:dyDescent="0.25">
      <c r="A3" s="106" t="s">
        <v>30</v>
      </c>
      <c r="B3" s="106"/>
      <c r="C3" s="106"/>
      <c r="D3" s="106"/>
      <c r="E3" s="106"/>
      <c r="F3" s="106"/>
    </row>
    <row r="4" spans="1:9" ht="18" x14ac:dyDescent="0.25">
      <c r="A4" s="28"/>
      <c r="B4" s="28"/>
      <c r="C4" s="28"/>
      <c r="D4" s="28"/>
      <c r="E4" s="6"/>
      <c r="F4" s="6"/>
    </row>
    <row r="5" spans="1:9" ht="15.75" x14ac:dyDescent="0.25">
      <c r="A5" s="106" t="s">
        <v>91</v>
      </c>
      <c r="B5" s="106"/>
      <c r="C5" s="106"/>
      <c r="D5" s="106"/>
      <c r="E5" s="106"/>
      <c r="F5" s="106"/>
    </row>
    <row r="6" spans="1:9" ht="18" x14ac:dyDescent="0.25">
      <c r="A6" s="28"/>
      <c r="B6" s="28"/>
      <c r="C6" s="28"/>
      <c r="D6" s="28"/>
      <c r="E6" s="6"/>
      <c r="F6" s="6"/>
    </row>
    <row r="7" spans="1:9" ht="25.5" x14ac:dyDescent="0.25">
      <c r="A7" s="23" t="s">
        <v>83</v>
      </c>
      <c r="B7" s="23" t="s">
        <v>108</v>
      </c>
      <c r="C7" s="24" t="s">
        <v>109</v>
      </c>
      <c r="D7" s="24" t="s">
        <v>107</v>
      </c>
      <c r="E7" s="24" t="s">
        <v>110</v>
      </c>
      <c r="F7" s="24" t="s">
        <v>111</v>
      </c>
    </row>
    <row r="8" spans="1:9" x14ac:dyDescent="0.25">
      <c r="A8" s="13" t="s">
        <v>92</v>
      </c>
      <c r="B8" s="10"/>
      <c r="C8" s="11"/>
      <c r="D8" s="11"/>
      <c r="E8" s="11"/>
      <c r="F8" s="11"/>
    </row>
    <row r="9" spans="1:9" ht="27.75" customHeight="1" x14ac:dyDescent="0.25">
      <c r="A9" s="13" t="s">
        <v>93</v>
      </c>
      <c r="B9" s="10"/>
      <c r="C9" s="11"/>
      <c r="D9" s="11"/>
      <c r="E9" s="11"/>
      <c r="F9" s="11"/>
    </row>
    <row r="10" spans="1:9" ht="24" customHeight="1" x14ac:dyDescent="0.25">
      <c r="A10" s="19" t="s">
        <v>94</v>
      </c>
      <c r="B10" s="10"/>
      <c r="C10" s="11"/>
      <c r="D10" s="11"/>
      <c r="E10" s="11"/>
      <c r="F10" s="11"/>
    </row>
    <row r="11" spans="1:9" x14ac:dyDescent="0.25">
      <c r="A11" s="19"/>
      <c r="B11" s="10"/>
      <c r="C11" s="11"/>
      <c r="D11" s="11"/>
      <c r="E11" s="11"/>
      <c r="F11" s="11"/>
    </row>
    <row r="12" spans="1:9" ht="15" customHeight="1" x14ac:dyDescent="0.25">
      <c r="A12" s="13" t="s">
        <v>95</v>
      </c>
      <c r="B12" s="10"/>
      <c r="C12" s="11"/>
      <c r="D12" s="11"/>
      <c r="E12" s="11"/>
      <c r="F12" s="11"/>
    </row>
    <row r="13" spans="1:9" ht="18.75" customHeight="1" x14ac:dyDescent="0.25">
      <c r="A13" s="29" t="s">
        <v>84</v>
      </c>
      <c r="B13" s="10"/>
      <c r="C13" s="11"/>
      <c r="D13" s="11"/>
      <c r="E13" s="11"/>
      <c r="F13" s="11"/>
    </row>
    <row r="14" spans="1:9" x14ac:dyDescent="0.25">
      <c r="A14" s="15" t="s">
        <v>85</v>
      </c>
      <c r="B14" s="10"/>
      <c r="C14" s="11"/>
      <c r="D14" s="11"/>
      <c r="E14" s="11"/>
      <c r="F14" s="12"/>
    </row>
    <row r="15" spans="1:9" ht="20.25" customHeight="1" x14ac:dyDescent="0.25">
      <c r="A15" s="29" t="s">
        <v>87</v>
      </c>
      <c r="B15" s="10"/>
      <c r="C15" s="11"/>
      <c r="D15" s="11"/>
      <c r="E15" s="11"/>
      <c r="F15" s="12"/>
    </row>
    <row r="16" spans="1:9" x14ac:dyDescent="0.25">
      <c r="A16" s="15" t="s">
        <v>88</v>
      </c>
      <c r="B16" s="10"/>
      <c r="C16" s="11"/>
      <c r="D16" s="11"/>
      <c r="E16" s="11"/>
      <c r="F16" s="12"/>
    </row>
  </sheetData>
  <mergeCells count="3">
    <mergeCell ref="A3:F3"/>
    <mergeCell ref="A5:F5"/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workbookViewId="0">
      <selection activeCell="I14" sqref="I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  <col min="8" max="8" width="13.7109375" customWidth="1"/>
    <col min="9" max="9" width="11" customWidth="1"/>
  </cols>
  <sheetData>
    <row r="1" spans="1:9" ht="42" customHeight="1" x14ac:dyDescent="0.25">
      <c r="A1" s="131" t="s">
        <v>117</v>
      </c>
      <c r="B1" s="132"/>
      <c r="C1" s="132"/>
      <c r="D1" s="132"/>
      <c r="E1" s="132"/>
      <c r="F1" s="132"/>
    </row>
    <row r="2" spans="1:9" ht="18" x14ac:dyDescent="0.25">
      <c r="A2" s="57"/>
      <c r="B2" s="28"/>
      <c r="C2" s="28"/>
      <c r="D2" s="28"/>
      <c r="E2" s="28"/>
      <c r="F2" s="6"/>
    </row>
    <row r="3" spans="1:9" ht="18" customHeight="1" x14ac:dyDescent="0.25">
      <c r="A3" s="133" t="s">
        <v>96</v>
      </c>
      <c r="B3" s="134"/>
      <c r="C3" s="134"/>
      <c r="D3" s="134"/>
      <c r="E3" s="134"/>
      <c r="F3" s="134"/>
    </row>
    <row r="4" spans="1:9" ht="18" x14ac:dyDescent="0.25">
      <c r="A4" s="57"/>
      <c r="B4" s="28"/>
      <c r="C4" s="28"/>
      <c r="D4" s="28"/>
      <c r="E4" s="28"/>
      <c r="F4" s="6"/>
    </row>
    <row r="5" spans="1:9" x14ac:dyDescent="0.25">
      <c r="A5" s="135" t="s">
        <v>31</v>
      </c>
      <c r="B5" s="136"/>
      <c r="C5" s="137"/>
      <c r="D5" s="23" t="s">
        <v>32</v>
      </c>
      <c r="E5" s="24" t="s">
        <v>112</v>
      </c>
      <c r="F5" s="24" t="s">
        <v>115</v>
      </c>
    </row>
    <row r="6" spans="1:9" ht="25.5" x14ac:dyDescent="0.25">
      <c r="A6" s="128" t="s">
        <v>57</v>
      </c>
      <c r="B6" s="129"/>
      <c r="C6" s="130"/>
      <c r="D6" s="69" t="s">
        <v>58</v>
      </c>
      <c r="E6" s="97">
        <f>SUM(E8,E11,E19)</f>
        <v>636681.59000000008</v>
      </c>
      <c r="F6" s="97">
        <f>SUM(F8,F11,F19)</f>
        <v>655649.42999999993</v>
      </c>
    </row>
    <row r="7" spans="1:9" x14ac:dyDescent="0.25">
      <c r="A7" s="128" t="s">
        <v>59</v>
      </c>
      <c r="B7" s="129"/>
      <c r="C7" s="130"/>
      <c r="D7" s="69" t="s">
        <v>60</v>
      </c>
      <c r="E7" s="11"/>
      <c r="F7" s="11"/>
    </row>
    <row r="8" spans="1:9" ht="25.5" x14ac:dyDescent="0.25">
      <c r="A8" s="141" t="s">
        <v>61</v>
      </c>
      <c r="B8" s="142"/>
      <c r="C8" s="143"/>
      <c r="D8" s="71" t="s">
        <v>62</v>
      </c>
      <c r="E8" s="42">
        <f>(E9)</f>
        <v>510</v>
      </c>
      <c r="F8" s="42">
        <f>(F9)</f>
        <v>510</v>
      </c>
      <c r="H8" s="53"/>
      <c r="I8" s="53"/>
    </row>
    <row r="9" spans="1:9" x14ac:dyDescent="0.25">
      <c r="A9" s="138">
        <v>3</v>
      </c>
      <c r="B9" s="139"/>
      <c r="C9" s="140"/>
      <c r="D9" s="73" t="s">
        <v>21</v>
      </c>
      <c r="E9" s="11">
        <v>510</v>
      </c>
      <c r="F9" s="11">
        <v>510</v>
      </c>
      <c r="H9" s="82"/>
      <c r="I9" s="53"/>
    </row>
    <row r="10" spans="1:9" ht="25.5" x14ac:dyDescent="0.25">
      <c r="A10" s="138">
        <v>32</v>
      </c>
      <c r="B10" s="139"/>
      <c r="C10" s="140"/>
      <c r="D10" s="73" t="s">
        <v>63</v>
      </c>
      <c r="E10" s="11">
        <v>510</v>
      </c>
      <c r="F10" s="11">
        <v>510</v>
      </c>
      <c r="H10" s="82"/>
      <c r="I10" s="81"/>
    </row>
    <row r="11" spans="1:9" x14ac:dyDescent="0.25">
      <c r="A11" s="128" t="s">
        <v>64</v>
      </c>
      <c r="B11" s="129"/>
      <c r="C11" s="130"/>
      <c r="D11" s="69" t="s">
        <v>67</v>
      </c>
      <c r="E11" s="93">
        <f t="shared" ref="E11:F11" si="0">(E12)</f>
        <v>434860.52</v>
      </c>
      <c r="F11" s="93">
        <f t="shared" si="0"/>
        <v>449990</v>
      </c>
      <c r="G11" s="53"/>
      <c r="H11" s="53"/>
      <c r="I11" s="81"/>
    </row>
    <row r="12" spans="1:9" ht="27.75" customHeight="1" x14ac:dyDescent="0.25">
      <c r="A12" s="141" t="s">
        <v>65</v>
      </c>
      <c r="B12" s="142"/>
      <c r="C12" s="143"/>
      <c r="D12" s="69" t="s">
        <v>66</v>
      </c>
      <c r="E12" s="97">
        <f>(E13+E17)</f>
        <v>434860.52</v>
      </c>
      <c r="F12" s="97">
        <f>(F13+F17)</f>
        <v>449990</v>
      </c>
      <c r="G12" s="84"/>
      <c r="H12" s="86"/>
      <c r="I12" s="81"/>
    </row>
    <row r="13" spans="1:9" x14ac:dyDescent="0.25">
      <c r="A13" s="144">
        <v>3</v>
      </c>
      <c r="B13" s="145"/>
      <c r="C13" s="146"/>
      <c r="D13" s="73" t="s">
        <v>21</v>
      </c>
      <c r="E13" s="51">
        <v>433543.02</v>
      </c>
      <c r="F13" s="51">
        <f>(F14+F15)</f>
        <v>448850.55</v>
      </c>
      <c r="G13" s="84"/>
      <c r="H13" s="87"/>
      <c r="I13" s="88"/>
    </row>
    <row r="14" spans="1:9" x14ac:dyDescent="0.25">
      <c r="A14" s="147">
        <v>31</v>
      </c>
      <c r="B14" s="148"/>
      <c r="C14" s="149"/>
      <c r="D14" s="73" t="s">
        <v>22</v>
      </c>
      <c r="E14" s="51">
        <v>433543.02</v>
      </c>
      <c r="F14" s="51">
        <v>447790</v>
      </c>
      <c r="G14" s="84"/>
      <c r="H14" s="86"/>
      <c r="I14" s="81"/>
    </row>
    <row r="15" spans="1:9" x14ac:dyDescent="0.25">
      <c r="A15" s="147">
        <v>32</v>
      </c>
      <c r="B15" s="148"/>
      <c r="C15" s="149"/>
      <c r="D15" s="73" t="s">
        <v>33</v>
      </c>
      <c r="E15" s="51"/>
      <c r="F15" s="51">
        <v>1060.55</v>
      </c>
      <c r="G15" s="84"/>
      <c r="H15" s="86"/>
      <c r="I15" s="81"/>
    </row>
    <row r="16" spans="1:9" x14ac:dyDescent="0.25">
      <c r="A16" s="74">
        <v>34</v>
      </c>
      <c r="B16" s="75"/>
      <c r="C16" s="76"/>
      <c r="D16" s="73" t="s">
        <v>52</v>
      </c>
      <c r="E16" s="51"/>
      <c r="F16" s="51"/>
      <c r="G16" s="84"/>
      <c r="H16" s="86"/>
      <c r="I16" s="81"/>
    </row>
    <row r="17" spans="1:13" ht="25.5" x14ac:dyDescent="0.25">
      <c r="A17" s="144">
        <v>4</v>
      </c>
      <c r="B17" s="145"/>
      <c r="C17" s="146"/>
      <c r="D17" s="101" t="s">
        <v>23</v>
      </c>
      <c r="E17" s="51">
        <v>1317.5</v>
      </c>
      <c r="F17" s="51">
        <v>1139.45</v>
      </c>
      <c r="G17" s="84"/>
      <c r="H17" s="86"/>
      <c r="I17" s="81"/>
    </row>
    <row r="18" spans="1:13" ht="25.5" x14ac:dyDescent="0.25">
      <c r="A18" s="147">
        <v>42</v>
      </c>
      <c r="B18" s="148"/>
      <c r="C18" s="149"/>
      <c r="D18" s="101" t="s">
        <v>46</v>
      </c>
      <c r="E18" s="51">
        <v>1317.5</v>
      </c>
      <c r="F18" s="51">
        <v>1139.45</v>
      </c>
      <c r="G18" s="84"/>
      <c r="H18" s="86"/>
      <c r="I18" s="81"/>
    </row>
    <row r="19" spans="1:13" ht="23.25" customHeight="1" x14ac:dyDescent="0.25">
      <c r="A19" s="128" t="s">
        <v>68</v>
      </c>
      <c r="B19" s="129"/>
      <c r="C19" s="130"/>
      <c r="D19" s="69" t="s">
        <v>69</v>
      </c>
      <c r="E19" s="97">
        <f>(E20+E25+E30+E33+E39+E43)</f>
        <v>201311.07</v>
      </c>
      <c r="F19" s="97">
        <f>(F20+F25+F30+F33+F39+F43)</f>
        <v>205149.43</v>
      </c>
      <c r="G19" s="84"/>
      <c r="H19" s="82"/>
      <c r="I19" s="81"/>
    </row>
    <row r="20" spans="1:13" ht="15" customHeight="1" x14ac:dyDescent="0.25">
      <c r="A20" s="141" t="s">
        <v>70</v>
      </c>
      <c r="B20" s="142"/>
      <c r="C20" s="143"/>
      <c r="D20" s="71" t="s">
        <v>18</v>
      </c>
      <c r="E20" s="97">
        <f>(E21+E23)</f>
        <v>66892</v>
      </c>
      <c r="F20" s="97">
        <f>(F21+F23)</f>
        <v>66892</v>
      </c>
      <c r="G20" s="84"/>
      <c r="H20" s="87"/>
      <c r="I20" s="88"/>
    </row>
    <row r="21" spans="1:13" x14ac:dyDescent="0.25">
      <c r="A21" s="144">
        <v>3</v>
      </c>
      <c r="B21" s="145"/>
      <c r="C21" s="146"/>
      <c r="D21" s="73" t="s">
        <v>21</v>
      </c>
      <c r="E21" s="51">
        <v>65193</v>
      </c>
      <c r="F21" s="51">
        <v>65259</v>
      </c>
      <c r="G21" s="84"/>
      <c r="H21" s="86"/>
      <c r="I21" s="81"/>
      <c r="J21" s="65"/>
      <c r="K21" s="44"/>
      <c r="L21" s="45"/>
      <c r="M21" s="43"/>
    </row>
    <row r="22" spans="1:13" x14ac:dyDescent="0.25">
      <c r="A22" s="147">
        <v>32</v>
      </c>
      <c r="B22" s="148"/>
      <c r="C22" s="149"/>
      <c r="D22" s="73" t="s">
        <v>33</v>
      </c>
      <c r="E22" s="51">
        <v>65193</v>
      </c>
      <c r="F22" s="51">
        <v>65259</v>
      </c>
      <c r="G22" s="84"/>
      <c r="H22" s="86"/>
      <c r="I22" s="81"/>
    </row>
    <row r="23" spans="1:13" ht="25.5" x14ac:dyDescent="0.25">
      <c r="A23" s="144">
        <v>4</v>
      </c>
      <c r="B23" s="145"/>
      <c r="C23" s="146"/>
      <c r="D23" s="73" t="s">
        <v>23</v>
      </c>
      <c r="E23" s="51">
        <v>1699</v>
      </c>
      <c r="F23" s="51">
        <v>1633</v>
      </c>
      <c r="G23" s="84"/>
      <c r="H23" s="86"/>
      <c r="I23" s="81"/>
    </row>
    <row r="24" spans="1:13" ht="25.5" x14ac:dyDescent="0.25">
      <c r="A24" s="147">
        <v>42</v>
      </c>
      <c r="B24" s="148"/>
      <c r="C24" s="149"/>
      <c r="D24" s="73" t="s">
        <v>46</v>
      </c>
      <c r="E24" s="51">
        <v>1699</v>
      </c>
      <c r="F24" s="51">
        <v>1633</v>
      </c>
      <c r="G24" s="84"/>
      <c r="H24" s="86"/>
      <c r="I24" s="81"/>
    </row>
    <row r="25" spans="1:13" ht="15" customHeight="1" x14ac:dyDescent="0.25">
      <c r="A25" s="141" t="s">
        <v>71</v>
      </c>
      <c r="B25" s="142"/>
      <c r="C25" s="143"/>
      <c r="D25" s="71" t="s">
        <v>18</v>
      </c>
      <c r="E25" s="97">
        <f>SUM(E27,E28)</f>
        <v>86986.07</v>
      </c>
      <c r="F25" s="97">
        <f>SUM(F27,F28)</f>
        <v>86986.07</v>
      </c>
      <c r="G25" s="84"/>
      <c r="H25" s="86"/>
      <c r="I25" s="81"/>
    </row>
    <row r="26" spans="1:13" x14ac:dyDescent="0.25">
      <c r="A26" s="144">
        <v>3</v>
      </c>
      <c r="B26" s="145"/>
      <c r="C26" s="146"/>
      <c r="D26" s="73" t="s">
        <v>21</v>
      </c>
      <c r="E26" s="51">
        <v>86986.07</v>
      </c>
      <c r="F26" s="51">
        <v>86986.07</v>
      </c>
      <c r="G26" s="84"/>
      <c r="H26" s="87"/>
      <c r="I26" s="88"/>
    </row>
    <row r="27" spans="1:13" x14ac:dyDescent="0.25">
      <c r="A27" s="147">
        <v>32</v>
      </c>
      <c r="B27" s="148"/>
      <c r="C27" s="149"/>
      <c r="D27" s="73" t="s">
        <v>33</v>
      </c>
      <c r="E27" s="51">
        <v>85844.07</v>
      </c>
      <c r="F27" s="51">
        <v>86086.07</v>
      </c>
      <c r="G27" s="84"/>
      <c r="H27" s="86"/>
      <c r="I27" s="81"/>
    </row>
    <row r="28" spans="1:13" x14ac:dyDescent="0.25">
      <c r="A28" s="74">
        <v>34</v>
      </c>
      <c r="B28" s="75"/>
      <c r="C28" s="76"/>
      <c r="D28" s="73" t="s">
        <v>52</v>
      </c>
      <c r="E28" s="51">
        <v>1142</v>
      </c>
      <c r="F28" s="51">
        <v>900</v>
      </c>
      <c r="G28" s="84"/>
      <c r="H28" s="86"/>
      <c r="I28" s="81"/>
    </row>
    <row r="29" spans="1:13" x14ac:dyDescent="0.25">
      <c r="A29" s="141" t="s">
        <v>72</v>
      </c>
      <c r="B29" s="142"/>
      <c r="C29" s="143"/>
      <c r="D29" s="71" t="s">
        <v>73</v>
      </c>
      <c r="E29" s="97">
        <f>(E30)</f>
        <v>7083</v>
      </c>
      <c r="F29" s="97">
        <f>(F30)</f>
        <v>10921.36</v>
      </c>
      <c r="G29" s="84"/>
      <c r="H29" s="86"/>
      <c r="I29" s="81"/>
    </row>
    <row r="30" spans="1:13" x14ac:dyDescent="0.25">
      <c r="A30" s="144">
        <v>3</v>
      </c>
      <c r="B30" s="145"/>
      <c r="C30" s="146"/>
      <c r="D30" s="73" t="s">
        <v>21</v>
      </c>
      <c r="E30" s="51">
        <f>SUM(E31:E32)</f>
        <v>7083</v>
      </c>
      <c r="F30" s="51">
        <f>SUM(F31:F32)</f>
        <v>10921.36</v>
      </c>
      <c r="G30" s="84"/>
      <c r="H30" s="87"/>
      <c r="I30" s="88"/>
    </row>
    <row r="31" spans="1:13" x14ac:dyDescent="0.25">
      <c r="A31" s="147">
        <v>32</v>
      </c>
      <c r="B31" s="148"/>
      <c r="C31" s="149"/>
      <c r="D31" s="73" t="s">
        <v>33</v>
      </c>
      <c r="E31" s="51">
        <v>7033</v>
      </c>
      <c r="F31" s="51">
        <v>10871.36</v>
      </c>
      <c r="G31" s="84"/>
      <c r="H31" s="86"/>
      <c r="I31" s="81"/>
    </row>
    <row r="32" spans="1:13" ht="25.5" customHeight="1" x14ac:dyDescent="0.25">
      <c r="A32" s="74">
        <v>34</v>
      </c>
      <c r="B32" s="75"/>
      <c r="C32" s="76"/>
      <c r="D32" s="73" t="s">
        <v>52</v>
      </c>
      <c r="E32" s="54">
        <v>50</v>
      </c>
      <c r="F32" s="54">
        <v>50</v>
      </c>
      <c r="G32" s="53"/>
      <c r="H32" s="68"/>
      <c r="I32" s="81"/>
    </row>
    <row r="33" spans="1:9" ht="25.5" customHeight="1" x14ac:dyDescent="0.25">
      <c r="A33" s="141" t="s">
        <v>74</v>
      </c>
      <c r="B33" s="142"/>
      <c r="C33" s="143"/>
      <c r="D33" s="71" t="s">
        <v>75</v>
      </c>
      <c r="E33" s="55">
        <f>(E34+E36)</f>
        <v>26545</v>
      </c>
      <c r="F33" s="55">
        <f>(F34+F36)</f>
        <v>26545</v>
      </c>
      <c r="G33" s="53"/>
      <c r="H33" s="89"/>
      <c r="I33" s="88"/>
    </row>
    <row r="34" spans="1:9" x14ac:dyDescent="0.25">
      <c r="A34" s="144">
        <v>3</v>
      </c>
      <c r="B34" s="145"/>
      <c r="C34" s="146"/>
      <c r="D34" s="73" t="s">
        <v>21</v>
      </c>
      <c r="E34" s="54">
        <f>(E35)</f>
        <v>5309</v>
      </c>
      <c r="F34" s="54">
        <v>0</v>
      </c>
      <c r="G34" s="53"/>
      <c r="H34" s="68"/>
      <c r="I34" s="81"/>
    </row>
    <row r="35" spans="1:9" x14ac:dyDescent="0.25">
      <c r="A35" s="147">
        <v>32</v>
      </c>
      <c r="B35" s="148"/>
      <c r="C35" s="149"/>
      <c r="D35" s="73" t="s">
        <v>33</v>
      </c>
      <c r="E35" s="54">
        <v>5309</v>
      </c>
      <c r="F35" s="54">
        <v>0</v>
      </c>
      <c r="G35" s="53"/>
      <c r="H35" s="68"/>
      <c r="I35" s="81"/>
    </row>
    <row r="36" spans="1:9" ht="25.5" x14ac:dyDescent="0.25">
      <c r="A36" s="144">
        <v>4</v>
      </c>
      <c r="B36" s="145"/>
      <c r="C36" s="146"/>
      <c r="D36" s="73" t="s">
        <v>23</v>
      </c>
      <c r="E36" s="54">
        <f>(E37)</f>
        <v>21236</v>
      </c>
      <c r="F36" s="54">
        <f>(F37)</f>
        <v>26545</v>
      </c>
      <c r="G36" s="53"/>
      <c r="H36" s="68"/>
      <c r="I36" s="81"/>
    </row>
    <row r="37" spans="1:9" ht="25.5" x14ac:dyDescent="0.25">
      <c r="A37" s="147">
        <v>42</v>
      </c>
      <c r="B37" s="148"/>
      <c r="C37" s="149"/>
      <c r="D37" s="73" t="s">
        <v>46</v>
      </c>
      <c r="E37" s="54">
        <v>21236</v>
      </c>
      <c r="F37" s="54">
        <v>26545</v>
      </c>
      <c r="G37" s="53"/>
      <c r="H37" s="68"/>
      <c r="I37" s="81"/>
    </row>
    <row r="38" spans="1:9" ht="25.5" x14ac:dyDescent="0.25">
      <c r="A38" s="147">
        <v>45</v>
      </c>
      <c r="B38" s="148"/>
      <c r="C38" s="149"/>
      <c r="D38" s="73" t="s">
        <v>78</v>
      </c>
      <c r="E38" s="54"/>
      <c r="F38" s="54"/>
      <c r="G38" s="53"/>
      <c r="H38" s="68"/>
      <c r="I38" s="81"/>
    </row>
    <row r="39" spans="1:9" ht="25.5" x14ac:dyDescent="0.25">
      <c r="A39" s="141" t="s">
        <v>76</v>
      </c>
      <c r="B39" s="142"/>
      <c r="C39" s="143"/>
      <c r="D39" s="71" t="s">
        <v>77</v>
      </c>
      <c r="E39" s="55">
        <f>(E40)</f>
        <v>398</v>
      </c>
      <c r="F39" s="55">
        <f>(F40)</f>
        <v>398</v>
      </c>
      <c r="G39" s="53"/>
      <c r="H39" s="68"/>
      <c r="I39" s="81"/>
    </row>
    <row r="40" spans="1:9" x14ac:dyDescent="0.25">
      <c r="A40" s="144">
        <v>3</v>
      </c>
      <c r="B40" s="145"/>
      <c r="C40" s="146"/>
      <c r="D40" s="73" t="s">
        <v>21</v>
      </c>
      <c r="E40" s="54">
        <v>398</v>
      </c>
      <c r="F40" s="54">
        <v>398</v>
      </c>
      <c r="H40" s="68"/>
      <c r="I40" s="81"/>
    </row>
    <row r="41" spans="1:9" ht="18.75" customHeight="1" x14ac:dyDescent="0.25">
      <c r="A41" s="147">
        <v>32</v>
      </c>
      <c r="B41" s="148"/>
      <c r="C41" s="149"/>
      <c r="D41" s="73" t="s">
        <v>33</v>
      </c>
      <c r="E41" s="54">
        <v>398</v>
      </c>
      <c r="F41" s="54">
        <v>398</v>
      </c>
      <c r="H41" s="68"/>
      <c r="I41" s="81"/>
    </row>
    <row r="42" spans="1:9" ht="18.75" customHeight="1" x14ac:dyDescent="0.25">
      <c r="A42" s="150" t="s">
        <v>79</v>
      </c>
      <c r="B42" s="151"/>
      <c r="C42" s="152"/>
      <c r="D42" s="69" t="s">
        <v>80</v>
      </c>
      <c r="E42" s="54">
        <v>0</v>
      </c>
      <c r="F42" s="54">
        <v>0</v>
      </c>
      <c r="H42" s="68"/>
      <c r="I42" s="81"/>
    </row>
    <row r="43" spans="1:9" ht="25.5" x14ac:dyDescent="0.25">
      <c r="A43" s="141" t="s">
        <v>71</v>
      </c>
      <c r="B43" s="142"/>
      <c r="C43" s="143"/>
      <c r="D43" s="71" t="s">
        <v>81</v>
      </c>
      <c r="E43" s="55">
        <v>13407</v>
      </c>
      <c r="F43" s="55">
        <v>13407</v>
      </c>
      <c r="H43" s="68"/>
      <c r="I43" s="81"/>
    </row>
    <row r="44" spans="1:9" x14ac:dyDescent="0.25">
      <c r="A44" s="67">
        <v>3</v>
      </c>
      <c r="B44" s="70"/>
      <c r="C44" s="71"/>
      <c r="D44" s="73" t="s">
        <v>21</v>
      </c>
      <c r="E44" s="54">
        <v>3300</v>
      </c>
      <c r="F44" s="54">
        <v>3300</v>
      </c>
      <c r="H44" s="68"/>
      <c r="I44" s="81"/>
    </row>
    <row r="45" spans="1:9" x14ac:dyDescent="0.25">
      <c r="A45" s="72">
        <v>32</v>
      </c>
      <c r="B45" s="70"/>
      <c r="C45" s="71"/>
      <c r="D45" s="73" t="s">
        <v>33</v>
      </c>
      <c r="E45" s="54">
        <v>3300</v>
      </c>
      <c r="F45" s="54">
        <v>3300</v>
      </c>
      <c r="H45" s="68"/>
      <c r="I45" s="81"/>
    </row>
    <row r="46" spans="1:9" ht="25.5" x14ac:dyDescent="0.25">
      <c r="A46" s="144">
        <v>4</v>
      </c>
      <c r="B46" s="145"/>
      <c r="C46" s="146"/>
      <c r="D46" s="73" t="s">
        <v>105</v>
      </c>
      <c r="E46" s="54">
        <v>10107</v>
      </c>
      <c r="F46" s="54">
        <v>10107</v>
      </c>
      <c r="H46" s="68"/>
      <c r="I46" s="81"/>
    </row>
    <row r="47" spans="1:9" ht="25.5" x14ac:dyDescent="0.25">
      <c r="A47" s="147">
        <v>42</v>
      </c>
      <c r="B47" s="148"/>
      <c r="C47" s="149"/>
      <c r="D47" s="52" t="s">
        <v>104</v>
      </c>
      <c r="E47" s="54">
        <v>10107</v>
      </c>
      <c r="F47" s="54">
        <v>10107</v>
      </c>
      <c r="H47" s="68"/>
      <c r="I47" s="81"/>
    </row>
    <row r="48" spans="1:9" ht="25.5" x14ac:dyDescent="0.25">
      <c r="A48" s="147">
        <v>45</v>
      </c>
      <c r="B48" s="148"/>
      <c r="C48" s="149"/>
      <c r="D48" s="73" t="s">
        <v>78</v>
      </c>
      <c r="E48" s="54">
        <v>0</v>
      </c>
      <c r="F48" s="54">
        <v>0</v>
      </c>
      <c r="H48" s="68"/>
      <c r="I48" s="81"/>
    </row>
    <row r="49" spans="5:6" x14ac:dyDescent="0.25">
      <c r="E49" s="56"/>
      <c r="F49" s="56"/>
    </row>
    <row r="50" spans="5:6" x14ac:dyDescent="0.25">
      <c r="E50" s="56"/>
      <c r="F50" s="56"/>
    </row>
    <row r="51" spans="5:6" x14ac:dyDescent="0.25">
      <c r="E51" s="56"/>
      <c r="F51" s="56"/>
    </row>
    <row r="52" spans="5:6" x14ac:dyDescent="0.25">
      <c r="E52" s="56"/>
      <c r="F52" s="56"/>
    </row>
    <row r="53" spans="5:6" x14ac:dyDescent="0.25">
      <c r="E53" s="56"/>
      <c r="F53" s="56"/>
    </row>
    <row r="54" spans="5:6" x14ac:dyDescent="0.25">
      <c r="E54" s="56"/>
      <c r="F54" s="56"/>
    </row>
    <row r="55" spans="5:6" x14ac:dyDescent="0.25">
      <c r="E55" s="56"/>
      <c r="F55" s="56"/>
    </row>
    <row r="56" spans="5:6" x14ac:dyDescent="0.25">
      <c r="E56" s="56"/>
      <c r="F56" s="56"/>
    </row>
    <row r="57" spans="5:6" x14ac:dyDescent="0.25">
      <c r="E57" s="56"/>
      <c r="F57" s="56"/>
    </row>
    <row r="58" spans="5:6" x14ac:dyDescent="0.25">
      <c r="E58" s="56"/>
      <c r="F58" s="56"/>
    </row>
    <row r="59" spans="5:6" x14ac:dyDescent="0.25">
      <c r="E59" s="56"/>
      <c r="F59" s="56"/>
    </row>
    <row r="60" spans="5:6" x14ac:dyDescent="0.25">
      <c r="E60" s="56"/>
      <c r="F60" s="56"/>
    </row>
    <row r="61" spans="5:6" x14ac:dyDescent="0.25">
      <c r="E61" s="56"/>
      <c r="F61" s="56"/>
    </row>
  </sheetData>
  <mergeCells count="41">
    <mergeCell ref="A23:C23"/>
    <mergeCell ref="A24:C24"/>
    <mergeCell ref="A19:C19"/>
    <mergeCell ref="A20:C20"/>
    <mergeCell ref="A43:C43"/>
    <mergeCell ref="A22:C22"/>
    <mergeCell ref="A46:C46"/>
    <mergeCell ref="A47:C47"/>
    <mergeCell ref="A25:C25"/>
    <mergeCell ref="A26:C26"/>
    <mergeCell ref="A27:C27"/>
    <mergeCell ref="A29:C29"/>
    <mergeCell ref="A30:C30"/>
    <mergeCell ref="A31:C31"/>
    <mergeCell ref="A33:C33"/>
    <mergeCell ref="A8:C8"/>
    <mergeCell ref="A13:C13"/>
    <mergeCell ref="A15:C15"/>
    <mergeCell ref="A14:C14"/>
    <mergeCell ref="A48:C48"/>
    <mergeCell ref="A42:C42"/>
    <mergeCell ref="A41:C41"/>
    <mergeCell ref="A34:C34"/>
    <mergeCell ref="A35:C35"/>
    <mergeCell ref="A38:C38"/>
    <mergeCell ref="A36:C36"/>
    <mergeCell ref="A37:C37"/>
    <mergeCell ref="A39:C39"/>
    <mergeCell ref="A40:C40"/>
    <mergeCell ref="A17:C17"/>
    <mergeCell ref="A18:C18"/>
    <mergeCell ref="A9:C9"/>
    <mergeCell ref="A10:C10"/>
    <mergeCell ref="A11:C11"/>
    <mergeCell ref="A12:C12"/>
    <mergeCell ref="A21:C21"/>
    <mergeCell ref="A6:C6"/>
    <mergeCell ref="A7:C7"/>
    <mergeCell ref="A1:F1"/>
    <mergeCell ref="A3:F3"/>
    <mergeCell ref="A5:C5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Microsoft</cp:lastModifiedBy>
  <cp:lastPrinted>2025-11-26T11:25:26Z</cp:lastPrinted>
  <dcterms:created xsi:type="dcterms:W3CDTF">2022-08-12T12:51:27Z</dcterms:created>
  <dcterms:modified xsi:type="dcterms:W3CDTF">2025-12-22T13:19:37Z</dcterms:modified>
</cp:coreProperties>
</file>