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BALANS I 2026\"/>
    </mc:Choice>
  </mc:AlternateContent>
  <bookViews>
    <workbookView xWindow="-105" yWindow="-105" windowWidth="23250" windowHeight="12570" tabRatio="659"/>
  </bookViews>
  <sheets>
    <sheet name="SAŽETAK" sheetId="1" r:id="rId1"/>
    <sheet name=" Račun prihoda i rashoda" sheetId="3" r:id="rId2"/>
    <sheet name="Račun financiranja-nema" sheetId="6" r:id="rId3"/>
    <sheet name="POSEBNI DIO" sheetId="7" r:id="rId4"/>
    <sheet name="List2" sheetId="2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7" l="1"/>
  <c r="F18" i="7"/>
  <c r="E18" i="7"/>
  <c r="E5" i="7"/>
  <c r="F32" i="7"/>
  <c r="F33" i="7"/>
  <c r="F35" i="7"/>
  <c r="F12" i="7"/>
  <c r="D40" i="3"/>
  <c r="D56" i="3"/>
  <c r="D22" i="3"/>
  <c r="D41" i="3"/>
  <c r="D79" i="3"/>
  <c r="D78" i="3" s="1"/>
  <c r="D77" i="3" s="1"/>
  <c r="D57" i="3"/>
  <c r="F14" i="1" l="1"/>
  <c r="G14" i="1"/>
  <c r="F20" i="7" l="1"/>
  <c r="E20" i="7"/>
  <c r="C22" i="3"/>
  <c r="C79" i="3"/>
  <c r="C78" i="3" s="1"/>
  <c r="C77" i="3" s="1"/>
  <c r="C8" i="3" l="1"/>
  <c r="D8" i="3"/>
  <c r="D28" i="3"/>
  <c r="C57" i="3"/>
  <c r="C56" i="3" s="1"/>
  <c r="C41" i="3"/>
  <c r="C40" i="3" s="1"/>
  <c r="C28" i="3" l="1"/>
  <c r="E12" i="7" l="1"/>
  <c r="G27" i="1" l="1"/>
  <c r="F27" i="1"/>
  <c r="F8" i="7" l="1"/>
  <c r="E8" i="7"/>
  <c r="F24" i="7" l="1"/>
  <c r="F11" i="7"/>
  <c r="E24" i="7" l="1"/>
  <c r="E19" i="7" l="1"/>
  <c r="E35" i="7" l="1"/>
  <c r="E33" i="7"/>
  <c r="F7" i="7" l="1"/>
  <c r="F38" i="7"/>
  <c r="E38" i="7" l="1"/>
  <c r="E7" i="7"/>
  <c r="E29" i="7"/>
  <c r="E28" i="7" l="1"/>
  <c r="F29" i="7"/>
  <c r="F19" i="7"/>
  <c r="F10" i="7"/>
  <c r="E32" i="7"/>
  <c r="E11" i="7"/>
  <c r="E10" i="7" s="1"/>
</calcChain>
</file>

<file path=xl/sharedStrings.xml><?xml version="1.0" encoding="utf-8"?>
<sst xmlns="http://schemas.openxmlformats.org/spreadsheetml/2006/main" count="203" uniqueCount="117">
  <si>
    <t>PRIHODI UKUPNO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</si>
  <si>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</si>
  <si>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</si>
  <si>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</si>
  <si>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</si>
  <si>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</si>
  <si>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</si>
  <si>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</si>
  <si>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</si>
  <si>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</si>
  <si>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</si>
  <si>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</si>
  <si>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</si>
  <si>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</si>
  <si>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</si>
  <si>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</si>
  <si>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</si>
  <si>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</si>
  <si>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</si>
  <si>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Primici od financijske imovine i zaduživanja</t>
  </si>
  <si>
    <t>Izdaci za financijsku imovinu i otplate zajmova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</si>
  <si>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</si>
  <si>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</si>
  <si>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</si>
  <si>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</si>
  <si>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</si>
  <si>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</si>
  <si>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</si>
  <si>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</si>
  <si>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</si>
  <si>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</si>
  <si>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</si>
  <si>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</si>
  <si>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</si>
  <si>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Ostale pomoći</t>
  </si>
  <si>
    <t>Ostali prihodi za posebne namjene</t>
  </si>
  <si>
    <t>Rashodi za nabavu proizvedene dugotrajne imovine</t>
  </si>
  <si>
    <t>Naziv</t>
  </si>
  <si>
    <t xml:space="preserve"> </t>
  </si>
  <si>
    <t>Prihodi od kamata</t>
  </si>
  <si>
    <t>Ostali nespom. Prihodi</t>
  </si>
  <si>
    <t>Financijski rashodi</t>
  </si>
  <si>
    <t>Dodatna ulag. na građ. objet</t>
  </si>
  <si>
    <t>Preneseni višak</t>
  </si>
  <si>
    <t>PROGRAM 1001</t>
  </si>
  <si>
    <t>Program javnih potreba u školstvu</t>
  </si>
  <si>
    <t>Aktivnost A100010</t>
  </si>
  <si>
    <t>Školska kuhinja</t>
  </si>
  <si>
    <t>Izvor financiranja 5.2.14</t>
  </si>
  <si>
    <t>Pomoći-agencija za plaćanja u poljoprivredi</t>
  </si>
  <si>
    <t>Školska shema-namirnice za učenike</t>
  </si>
  <si>
    <t>Aktivnost A100011</t>
  </si>
  <si>
    <t xml:space="preserve">Izvor financiranja 5.2.2 </t>
  </si>
  <si>
    <t>POMOĆI-PK</t>
  </si>
  <si>
    <t>Redovni program SŠ</t>
  </si>
  <si>
    <t>Aktivnost A100021</t>
  </si>
  <si>
    <t>Smještaj, prehrana i odgojno-obrazovni program s učenicima SŠ</t>
  </si>
  <si>
    <t>Izvor financiranja 1.1.</t>
  </si>
  <si>
    <t>Izvor financiranja 1.3.</t>
  </si>
  <si>
    <t>Izvor financiranja 3.1.1</t>
  </si>
  <si>
    <t>VLASTITI PRIHODI-PK</t>
  </si>
  <si>
    <t>Izvor financiranja 4.3.3</t>
  </si>
  <si>
    <t>PRIHODI ZA POSEBNE NAMJENE VIŠAK-PK</t>
  </si>
  <si>
    <t>Izvor financiranja 7.1.1</t>
  </si>
  <si>
    <t>PRIHODI OD NADOKNADE ŠTETA NA IMOVINI-PK</t>
  </si>
  <si>
    <t>Dodatna ulaganja na postrojenjima i opremi</t>
  </si>
  <si>
    <t>Kapitalni projekt K100002</t>
  </si>
  <si>
    <t>Ulaganja u objekte školstva</t>
  </si>
  <si>
    <t>OPĆI PRIHODI SREDNJE ŠKOLE</t>
  </si>
  <si>
    <t>B. RAČUN FINANCIRANJA PREMA EKONOMSKOJ KLASIFIKACIJI</t>
  </si>
  <si>
    <t>II. POSEBNI DIO</t>
  </si>
  <si>
    <t>Uređaji, strojevi i oprema za ostale namjene</t>
  </si>
  <si>
    <t>Rashodi za nabavu nematerijalne imovine</t>
  </si>
  <si>
    <t>Plan za 2026.</t>
  </si>
  <si>
    <t>Izvršenje 2024.</t>
  </si>
  <si>
    <t>Plan 2025.</t>
  </si>
  <si>
    <t>Projekcija                       
za 2027.</t>
  </si>
  <si>
    <t>Projekcija                              
za 2028.</t>
  </si>
  <si>
    <t xml:space="preserve"> FINANCIJSKI PLAN PRORAČUNSKOG KORISNIKA JEDINICE LOKALNE I PODRUČNE (REGIONALNE) SAMOUPRAVE 
ZA 2026. I PROJEKCIJA ZA 2027. I 2028. GODINU</t>
  </si>
  <si>
    <t>Prijedlog plana za 2026.</t>
  </si>
  <si>
    <t>Rashodi za nabavu NI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</si>
  <si>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</si>
  <si>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</si>
  <si>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</si>
  <si>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</si>
  <si>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</si>
  <si>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</si>
  <si>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</si>
  <si>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</si>
  <si>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</si>
  <si>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</si>
  <si>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NAZIV</t>
  </si>
  <si>
    <t>VIŠAK / MANJAK TEKUĆE GODINE
(VIŠAK / MANJAK + NETO FINANCIRANJE)</t>
  </si>
  <si>
    <t>A2. PRIHODI I RASHODI PREMA IZVORIMA FINANCIRANJA</t>
  </si>
  <si>
    <t>Razred/
skupina</t>
  </si>
  <si>
    <t>UKUPNO PRIHODI</t>
  </si>
  <si>
    <t>…</t>
  </si>
  <si>
    <t>Prihodi za posebne namjene</t>
  </si>
  <si>
    <t>UKUPNO RASHODI</t>
  </si>
  <si>
    <t>PLAN 
2026</t>
  </si>
  <si>
    <t>A1. PRIHODI I RASHODI PREMA EKONOMSKOJ KLASIFIKACIJI</t>
  </si>
  <si>
    <t>Razred/Skupina</t>
  </si>
  <si>
    <t>A3. RASHODI PREMA FUNKCIJSKOJ KLASIFIKACIJI</t>
  </si>
  <si>
    <t>04</t>
  </si>
  <si>
    <t>Ekonomski poslovi</t>
  </si>
  <si>
    <t>041</t>
  </si>
  <si>
    <t>Opći ekonomski, trgovački i poslovi vezani uz rad</t>
  </si>
  <si>
    <t>09</t>
  </si>
  <si>
    <t xml:space="preserve"> Obrazovanje</t>
  </si>
  <si>
    <t>Srednjoškolsko obrazovanje</t>
  </si>
  <si>
    <t>Pomoći unutar općeg proračuna</t>
  </si>
  <si>
    <t>Kapitalni projekt</t>
  </si>
  <si>
    <t>C) PRENESENI VIŠAK ILI PRENESENI MANJAK</t>
  </si>
  <si>
    <t>Prijedlog 1.rebalansa za 2026.</t>
  </si>
  <si>
    <t xml:space="preserve">Prijedlog 1. rebalansa za 2026. g.                      
</t>
  </si>
  <si>
    <t xml:space="preserve">Prijedlog 1. rebalansa za 2026. g.               
</t>
  </si>
  <si>
    <t>1. REBALANS ZA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</si>
</sst>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indexed="8"/>
      <name val="MS Sans Serif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98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0" fontId="0" fillId="0" borderId="3" xfId="0" applyBorder="1"/>
    <xf numFmtId="0" fontId="0" fillId="0" borderId="0" xfId="0" applyBorder="1"/>
    <xf numFmtId="0" fontId="14" fillId="0" borderId="0" xfId="0" applyFont="1"/>
    <xf numFmtId="0" fontId="6" fillId="4" borderId="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left" vertical="center" wrapText="1"/>
    </xf>
    <xf numFmtId="4" fontId="0" fillId="0" borderId="0" xfId="0" applyNumberFormat="1" applyBorder="1"/>
    <xf numFmtId="0" fontId="0" fillId="2" borderId="0" xfId="0" applyFill="1"/>
    <xf numFmtId="4" fontId="6" fillId="2" borderId="0" xfId="0" applyNumberFormat="1" applyFont="1" applyFill="1" applyBorder="1" applyAlignment="1">
      <alignment horizontal="right"/>
    </xf>
    <xf numFmtId="4" fontId="0" fillId="2" borderId="0" xfId="0" applyNumberFormat="1" applyFill="1"/>
    <xf numFmtId="2" fontId="0" fillId="2" borderId="0" xfId="0" applyNumberFormat="1" applyFill="1"/>
    <xf numFmtId="2" fontId="0" fillId="0" borderId="0" xfId="0" applyNumberFormat="1" applyBorder="1"/>
    <xf numFmtId="4" fontId="3" fillId="2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3" fontId="3" fillId="2" borderId="0" xfId="0" applyNumberFormat="1" applyFont="1" applyFill="1" applyBorder="1" applyAlignment="1">
      <alignment horizontal="right"/>
    </xf>
    <xf numFmtId="4" fontId="3" fillId="2" borderId="0" xfId="0" applyNumberFormat="1" applyFont="1" applyFill="1" applyBorder="1" applyAlignment="1" applyProtection="1">
      <alignment horizontal="right" wrapText="1"/>
    </xf>
    <xf numFmtId="4" fontId="6" fillId="2" borderId="0" xfId="0" applyNumberFormat="1" applyFont="1" applyFill="1" applyBorder="1" applyAlignment="1" applyProtection="1">
      <alignment horizontal="right" wrapText="1"/>
    </xf>
    <xf numFmtId="2" fontId="1" fillId="0" borderId="0" xfId="0" applyNumberFormat="1" applyFont="1" applyBorder="1"/>
    <xf numFmtId="4" fontId="1" fillId="0" borderId="0" xfId="0" applyNumberFormat="1" applyFont="1" applyBorder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3" fontId="16" fillId="4" borderId="1" xfId="1" quotePrefix="1" applyNumberFormat="1" applyFont="1" applyFill="1" applyBorder="1" applyAlignment="1">
      <alignment horizontal="right"/>
    </xf>
    <xf numFmtId="3" fontId="16" fillId="3" borderId="1" xfId="1" quotePrefix="1" applyNumberFormat="1" applyFont="1" applyFill="1" applyBorder="1" applyAlignment="1">
      <alignment horizontal="right"/>
    </xf>
    <xf numFmtId="3" fontId="16" fillId="3" borderId="3" xfId="1" quotePrefix="1" applyNumberFormat="1" applyFont="1" applyFill="1" applyBorder="1" applyAlignment="1">
      <alignment horizontal="right"/>
    </xf>
    <xf numFmtId="0" fontId="19" fillId="0" borderId="0" xfId="1" quotePrefix="1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/>
    <xf numFmtId="0" fontId="22" fillId="0" borderId="3" xfId="2" quotePrefix="1" applyFont="1" applyBorder="1" applyAlignment="1">
      <alignment horizontal="center" vertical="center" wrapText="1"/>
    </xf>
    <xf numFmtId="0" fontId="22" fillId="2" borderId="3" xfId="2" applyNumberFormat="1" applyFont="1" applyFill="1" applyBorder="1" applyAlignment="1" applyProtection="1">
      <alignment horizontal="center" vertical="center" wrapText="1"/>
    </xf>
    <xf numFmtId="3" fontId="21" fillId="3" borderId="3" xfId="1" quotePrefix="1" applyNumberFormat="1" applyFont="1" applyFill="1" applyBorder="1" applyAlignment="1">
      <alignment horizontal="right"/>
    </xf>
    <xf numFmtId="0" fontId="16" fillId="2" borderId="3" xfId="2" applyNumberFormat="1" applyFont="1" applyFill="1" applyBorder="1" applyAlignment="1" applyProtection="1">
      <alignment horizontal="left" vertical="center" wrapText="1"/>
    </xf>
    <xf numFmtId="0" fontId="17" fillId="2" borderId="3" xfId="2" applyNumberFormat="1" applyFont="1" applyFill="1" applyBorder="1" applyAlignment="1" applyProtection="1">
      <alignment horizontal="left" vertical="center" wrapText="1" indent="2"/>
    </xf>
    <xf numFmtId="0" fontId="17" fillId="2" borderId="3" xfId="2" applyNumberFormat="1" applyFont="1" applyFill="1" applyBorder="1" applyAlignment="1" applyProtection="1">
      <alignment horizontal="left" vertical="center" wrapText="1"/>
    </xf>
    <xf numFmtId="0" fontId="17" fillId="2" borderId="3" xfId="2" quotePrefix="1" applyFont="1" applyFill="1" applyBorder="1" applyAlignment="1">
      <alignment horizontal="left" vertical="center" indent="2"/>
    </xf>
    <xf numFmtId="0" fontId="16" fillId="2" borderId="3" xfId="2" quotePrefix="1" applyFont="1" applyFill="1" applyBorder="1" applyAlignment="1">
      <alignment horizontal="left" vertical="center"/>
    </xf>
    <xf numFmtId="0" fontId="17" fillId="2" borderId="3" xfId="2" quotePrefix="1" applyFont="1" applyFill="1" applyBorder="1" applyAlignment="1">
      <alignment horizontal="left" vertical="center" wrapText="1"/>
    </xf>
    <xf numFmtId="0" fontId="24" fillId="2" borderId="3" xfId="2" quotePrefix="1" applyFont="1" applyFill="1" applyBorder="1" applyAlignment="1">
      <alignment horizontal="left" vertical="center" wrapText="1"/>
    </xf>
    <xf numFmtId="0" fontId="24" fillId="2" borderId="3" xfId="2" quotePrefix="1" applyFont="1" applyFill="1" applyBorder="1" applyAlignment="1">
      <alignment horizontal="left" vertic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4" fontId="0" fillId="0" borderId="0" xfId="0" applyNumberFormat="1"/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49" fontId="16" fillId="2" borderId="3" xfId="2" applyNumberFormat="1" applyFont="1" applyFill="1" applyBorder="1" applyAlignment="1" applyProtection="1">
      <alignment horizontal="left" vertical="center" wrapText="1"/>
    </xf>
    <xf numFmtId="49" fontId="17" fillId="2" borderId="3" xfId="2" applyNumberFormat="1" applyFont="1" applyFill="1" applyBorder="1" applyAlignment="1" applyProtection="1">
      <alignment horizontal="left" vertical="center" wrapText="1" indent="2"/>
    </xf>
    <xf numFmtId="49" fontId="17" fillId="2" borderId="3" xfId="2" quotePrefix="1" applyNumberFormat="1" applyFont="1" applyFill="1" applyBorder="1" applyAlignment="1">
      <alignment horizontal="left" vertical="center" indent="2"/>
    </xf>
    <xf numFmtId="49" fontId="16" fillId="2" borderId="3" xfId="2" quotePrefix="1" applyNumberFormat="1" applyFont="1" applyFill="1" applyBorder="1" applyAlignment="1">
      <alignment horizontal="left" vertical="center"/>
    </xf>
    <xf numFmtId="4" fontId="16" fillId="4" borderId="1" xfId="1" quotePrefix="1" applyNumberFormat="1" applyFont="1" applyFill="1" applyBorder="1" applyAlignment="1">
      <alignment horizontal="right"/>
    </xf>
    <xf numFmtId="4" fontId="21" fillId="3" borderId="1" xfId="1" quotePrefix="1" applyNumberFormat="1" applyFont="1" applyFill="1" applyBorder="1" applyAlignment="1">
      <alignment horizontal="right"/>
    </xf>
    <xf numFmtId="4" fontId="16" fillId="2" borderId="3" xfId="2" applyNumberFormat="1" applyFont="1" applyFill="1" applyBorder="1" applyAlignment="1" applyProtection="1">
      <alignment horizontal="center" vertical="center" wrapText="1"/>
    </xf>
    <xf numFmtId="2" fontId="16" fillId="2" borderId="3" xfId="2" applyNumberFormat="1" applyFont="1" applyFill="1" applyBorder="1" applyAlignment="1" applyProtection="1">
      <alignment horizontal="center" vertical="center" wrapText="1"/>
    </xf>
    <xf numFmtId="0" fontId="16" fillId="2" borderId="3" xfId="2" quotePrefix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 applyProtection="1"/>
    <xf numFmtId="2" fontId="0" fillId="0" borderId="0" xfId="0" applyNumberFormat="1" applyFill="1" applyBorder="1" applyAlignment="1" applyProtection="1"/>
    <xf numFmtId="2" fontId="25" fillId="0" borderId="0" xfId="0" applyNumberFormat="1" applyFont="1" applyFill="1" applyBorder="1" applyAlignment="1" applyProtection="1"/>
    <xf numFmtId="4" fontId="11" fillId="3" borderId="3" xfId="0" applyNumberFormat="1" applyFont="1" applyFill="1" applyBorder="1" applyAlignment="1">
      <alignment horizontal="right"/>
    </xf>
    <xf numFmtId="4" fontId="11" fillId="0" borderId="3" xfId="0" applyNumberFormat="1" applyFont="1" applyFill="1" applyBorder="1" applyAlignment="1">
      <alignment horizontal="right"/>
    </xf>
    <xf numFmtId="3" fontId="11" fillId="0" borderId="3" xfId="0" applyNumberFormat="1" applyFont="1" applyFill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4" fontId="11" fillId="2" borderId="4" xfId="0" applyNumberFormat="1" applyFont="1" applyFill="1" applyBorder="1" applyAlignment="1">
      <alignment horizontal="right"/>
    </xf>
    <xf numFmtId="4" fontId="9" fillId="2" borderId="4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0" fontId="26" fillId="0" borderId="0" xfId="0" applyFont="1"/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11" fillId="3" borderId="4" xfId="0" applyNumberFormat="1" applyFont="1" applyFill="1" applyBorder="1" applyAlignment="1" applyProtection="1">
      <alignment horizontal="center" vertical="center" wrapText="1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4" fontId="11" fillId="2" borderId="3" xfId="0" applyNumberFormat="1" applyFont="1" applyFill="1" applyBorder="1" applyAlignment="1">
      <alignment horizontal="right"/>
    </xf>
    <xf numFmtId="0" fontId="26" fillId="0" borderId="3" xfId="0" applyFont="1" applyBorder="1" applyAlignment="1">
      <alignment horizontal="left"/>
    </xf>
    <xf numFmtId="0" fontId="28" fillId="0" borderId="3" xfId="0" applyFont="1" applyBorder="1"/>
    <xf numFmtId="4" fontId="26" fillId="0" borderId="3" xfId="0" applyNumberFormat="1" applyFont="1" applyBorder="1"/>
    <xf numFmtId="0" fontId="26" fillId="0" borderId="3" xfId="0" applyFont="1" applyBorder="1"/>
    <xf numFmtId="0" fontId="16" fillId="3" borderId="3" xfId="2" applyNumberFormat="1" applyFont="1" applyFill="1" applyBorder="1" applyAlignment="1" applyProtection="1">
      <alignment horizontal="center" vertical="center" wrapText="1"/>
    </xf>
    <xf numFmtId="0" fontId="29" fillId="3" borderId="3" xfId="2" quotePrefix="1" applyFont="1" applyFill="1" applyBorder="1" applyAlignment="1">
      <alignment horizontal="center" vertical="center" wrapText="1"/>
    </xf>
    <xf numFmtId="4" fontId="16" fillId="2" borderId="3" xfId="2" applyNumberFormat="1" applyFont="1" applyFill="1" applyBorder="1" applyAlignment="1">
      <alignment horizontal="center"/>
    </xf>
    <xf numFmtId="4" fontId="24" fillId="2" borderId="3" xfId="2" applyNumberFormat="1" applyFont="1" applyFill="1" applyBorder="1" applyAlignment="1">
      <alignment horizontal="center"/>
    </xf>
    <xf numFmtId="4" fontId="17" fillId="2" borderId="3" xfId="2" applyNumberFormat="1" applyFont="1" applyFill="1" applyBorder="1" applyAlignment="1">
      <alignment horizontal="center"/>
    </xf>
    <xf numFmtId="3" fontId="16" fillId="2" borderId="3" xfId="2" applyNumberFormat="1" applyFont="1" applyFill="1" applyBorder="1" applyAlignment="1">
      <alignment horizontal="center"/>
    </xf>
    <xf numFmtId="3" fontId="17" fillId="2" borderId="3" xfId="2" applyNumberFormat="1" applyFont="1" applyFill="1" applyBorder="1" applyAlignment="1">
      <alignment horizontal="center"/>
    </xf>
    <xf numFmtId="3" fontId="17" fillId="2" borderId="3" xfId="2" applyNumberFormat="1" applyFont="1" applyFill="1" applyBorder="1" applyAlignment="1">
      <alignment horizontal="right"/>
    </xf>
    <xf numFmtId="0" fontId="30" fillId="0" borderId="0" xfId="2" applyFont="1"/>
    <xf numFmtId="0" fontId="16" fillId="3" borderId="4" xfId="2" applyNumberFormat="1" applyFont="1" applyFill="1" applyBorder="1" applyAlignment="1" applyProtection="1">
      <alignment horizontal="center" vertical="center" wrapText="1"/>
    </xf>
    <xf numFmtId="0" fontId="19" fillId="0" borderId="0" xfId="2" applyNumberFormat="1" applyFont="1" applyFill="1" applyBorder="1" applyAlignment="1" applyProtection="1">
      <alignment horizontal="center" vertical="center" wrapText="1"/>
    </xf>
    <xf numFmtId="0" fontId="27" fillId="0" borderId="6" xfId="0" applyNumberFormat="1" applyFont="1" applyFill="1" applyBorder="1" applyAlignment="1" applyProtection="1">
      <alignment horizontal="center" vertical="center" wrapText="1"/>
    </xf>
    <xf numFmtId="0" fontId="11" fillId="4" borderId="4" xfId="0" applyNumberFormat="1" applyFont="1" applyFill="1" applyBorder="1" applyAlignment="1" applyProtection="1">
      <alignment horizontal="center" vertical="center" wrapText="1"/>
    </xf>
    <xf numFmtId="0" fontId="11" fillId="4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0" fontId="33" fillId="2" borderId="4" xfId="0" applyNumberFormat="1" applyFont="1" applyFill="1" applyBorder="1" applyAlignment="1" applyProtection="1">
      <alignment horizontal="left" vertical="center" wrapText="1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9" fillId="2" borderId="7" xfId="0" applyNumberFormat="1" applyFont="1" applyFill="1" applyBorder="1" applyAlignment="1" applyProtection="1">
      <alignment horizontal="left" vertical="center" wrapText="1" indent="1"/>
    </xf>
    <xf numFmtId="0" fontId="9" fillId="2" borderId="2" xfId="0" applyNumberFormat="1" applyFont="1" applyFill="1" applyBorder="1" applyAlignment="1" applyProtection="1">
      <alignment horizontal="left" vertical="center" wrapText="1" indent="1"/>
    </xf>
    <xf numFmtId="0" fontId="9" fillId="2" borderId="4" xfId="0" applyNumberFormat="1" applyFont="1" applyFill="1" applyBorder="1" applyAlignment="1" applyProtection="1">
      <alignment horizontal="left" vertical="center" wrapText="1" indent="1"/>
    </xf>
    <xf numFmtId="4" fontId="9" fillId="0" borderId="3" xfId="0" applyNumberFormat="1" applyFont="1" applyBorder="1"/>
    <xf numFmtId="4" fontId="11" fillId="0" borderId="3" xfId="0" applyNumberFormat="1" applyFont="1" applyBorder="1"/>
    <xf numFmtId="3" fontId="11" fillId="0" borderId="3" xfId="0" applyNumberFormat="1" applyFont="1" applyBorder="1"/>
    <xf numFmtId="3" fontId="9" fillId="0" borderId="3" xfId="0" applyNumberFormat="1" applyFont="1" applyBorder="1"/>
    <xf numFmtId="0" fontId="33" fillId="2" borderId="2" xfId="0" applyNumberFormat="1" applyFont="1" applyFill="1" applyBorder="1" applyAlignment="1" applyProtection="1">
      <alignment horizontal="left" vertical="center" wrapText="1"/>
    </xf>
    <xf numFmtId="3" fontId="16" fillId="4" borderId="3" xfId="1" quotePrefix="1" applyNumberFormat="1" applyFont="1" applyFill="1" applyBorder="1" applyAlignment="1">
      <alignment horizontal="right"/>
    </xf>
    <xf numFmtId="3" fontId="6" fillId="3" borderId="3" xfId="0" quotePrefix="1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left" vertical="center" wrapText="1" inden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18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6" fillId="4" borderId="1" xfId="1" applyNumberFormat="1" applyFont="1" applyFill="1" applyBorder="1" applyAlignment="1" applyProtection="1">
      <alignment horizontal="left" vertical="center" wrapText="1"/>
    </xf>
    <xf numFmtId="0" fontId="16" fillId="4" borderId="2" xfId="1" applyNumberFormat="1" applyFont="1" applyFill="1" applyBorder="1" applyAlignment="1" applyProtection="1">
      <alignment horizontal="left" vertical="center" wrapText="1"/>
    </xf>
    <xf numFmtId="0" fontId="16" fillId="4" borderId="4" xfId="1" applyNumberFormat="1" applyFont="1" applyFill="1" applyBorder="1" applyAlignment="1" applyProtection="1">
      <alignment horizontal="left" vertical="center" wrapText="1"/>
    </xf>
    <xf numFmtId="0" fontId="16" fillId="3" borderId="1" xfId="1" applyNumberFormat="1" applyFont="1" applyFill="1" applyBorder="1" applyAlignment="1" applyProtection="1">
      <alignment horizontal="left" vertical="center" wrapText="1"/>
    </xf>
    <xf numFmtId="0" fontId="16" fillId="3" borderId="2" xfId="1" applyNumberFormat="1" applyFont="1" applyFill="1" applyBorder="1" applyAlignment="1" applyProtection="1">
      <alignment horizontal="left" vertical="center" wrapText="1"/>
    </xf>
    <xf numFmtId="0" fontId="16" fillId="3" borderId="4" xfId="1" applyNumberFormat="1" applyFont="1" applyFill="1" applyBorder="1" applyAlignment="1" applyProtection="1">
      <alignment horizontal="left" vertical="center" wrapText="1"/>
    </xf>
    <xf numFmtId="0" fontId="16" fillId="3" borderId="1" xfId="1" quotePrefix="1" applyNumberFormat="1" applyFont="1" applyFill="1" applyBorder="1" applyAlignment="1" applyProtection="1">
      <alignment horizontal="left" vertical="center" wrapText="1"/>
    </xf>
    <xf numFmtId="0" fontId="17" fillId="3" borderId="2" xfId="1" applyNumberFormat="1" applyFont="1" applyFill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21" fillId="3" borderId="1" xfId="1" quotePrefix="1" applyFont="1" applyFill="1" applyBorder="1" applyAlignment="1">
      <alignment horizontal="center" vertical="center" wrapText="1"/>
    </xf>
    <xf numFmtId="0" fontId="21" fillId="3" borderId="2" xfId="1" quotePrefix="1" applyFont="1" applyFill="1" applyBorder="1" applyAlignment="1">
      <alignment horizontal="center" vertical="center" wrapText="1"/>
    </xf>
    <xf numFmtId="0" fontId="21" fillId="3" borderId="4" xfId="1" quotePrefix="1" applyFont="1" applyFill="1" applyBorder="1" applyAlignment="1">
      <alignment horizontal="center" vertical="center" wrapText="1"/>
    </xf>
    <xf numFmtId="0" fontId="22" fillId="0" borderId="3" xfId="2" quotePrefix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left" vertical="center" wrapText="1"/>
    </xf>
    <xf numFmtId="0" fontId="23" fillId="0" borderId="4" xfId="1" applyFont="1" applyBorder="1" applyAlignment="1">
      <alignment horizontal="left" vertical="center" wrapText="1"/>
    </xf>
    <xf numFmtId="0" fontId="18" fillId="0" borderId="0" xfId="2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wrapText="1"/>
    </xf>
    <xf numFmtId="0" fontId="33" fillId="2" borderId="7" xfId="0" applyNumberFormat="1" applyFont="1" applyFill="1" applyBorder="1" applyAlignment="1" applyProtection="1">
      <alignment horizontal="left" vertical="center" wrapText="1"/>
    </xf>
    <xf numFmtId="0" fontId="33" fillId="2" borderId="2" xfId="0" applyNumberFormat="1" applyFont="1" applyFill="1" applyBorder="1" applyAlignment="1" applyProtection="1">
      <alignment horizontal="left" vertical="center" wrapText="1"/>
    </xf>
    <xf numFmtId="0" fontId="33" fillId="2" borderId="4" xfId="0" applyNumberFormat="1" applyFont="1" applyFill="1" applyBorder="1" applyAlignment="1" applyProtection="1">
      <alignment horizontal="left" vertical="center" wrapText="1"/>
    </xf>
    <xf numFmtId="0" fontId="9" fillId="2" borderId="7" xfId="0" applyNumberFormat="1" applyFont="1" applyFill="1" applyBorder="1" applyAlignment="1" applyProtection="1">
      <alignment horizontal="left" vertical="center" wrapText="1"/>
    </xf>
    <xf numFmtId="0" fontId="9" fillId="2" borderId="2" xfId="0" applyNumberFormat="1" applyFont="1" applyFill="1" applyBorder="1" applyAlignment="1" applyProtection="1">
      <alignment horizontal="left" vertical="center" wrapText="1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9" fillId="2" borderId="7" xfId="0" applyNumberFormat="1" applyFont="1" applyFill="1" applyBorder="1" applyAlignment="1" applyProtection="1">
      <alignment horizontal="left" vertical="center" wrapText="1" indent="1"/>
    </xf>
    <xf numFmtId="0" fontId="9" fillId="2" borderId="2" xfId="0" applyNumberFormat="1" applyFont="1" applyFill="1" applyBorder="1" applyAlignment="1" applyProtection="1">
      <alignment horizontal="left" vertical="center" wrapText="1" indent="1"/>
    </xf>
    <xf numFmtId="0" fontId="9" fillId="2" borderId="4" xfId="0" applyNumberFormat="1" applyFont="1" applyFill="1" applyBorder="1" applyAlignment="1" applyProtection="1">
      <alignment horizontal="left" vertical="center" wrapText="1" indent="1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left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0" fontId="10" fillId="2" borderId="7" xfId="0" applyNumberFormat="1" applyFont="1" applyFill="1" applyBorder="1" applyAlignment="1" applyProtection="1">
      <alignment horizontal="left" vertical="center" wrapText="1"/>
    </xf>
    <xf numFmtId="0" fontId="10" fillId="2" borderId="2" xfId="0" applyNumberFormat="1" applyFont="1" applyFill="1" applyBorder="1" applyAlignment="1" applyProtection="1">
      <alignment horizontal="left" vertical="center" wrapText="1"/>
    </xf>
    <xf numFmtId="0" fontId="10" fillId="2" borderId="4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1" fillId="4" borderId="7" xfId="0" applyNumberFormat="1" applyFont="1" applyFill="1" applyBorder="1" applyAlignment="1" applyProtection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 2" xfId="2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workbookViewId="0">
      <selection sqref="A1:G1"/>
    </sheetView>
  </sheetViews>
  <sheetFormatPr defaultRowHeight="15" x14ac:dyDescent="0.25"/>
  <cols>
    <col min="5" max="5" width="21.42578125" customWidth="1"/>
    <col min="6" max="6" width="13.28515625" customWidth="1"/>
    <col min="7" max="7" width="25.28515625" customWidth="1"/>
    <col min="10" max="10" width="12.85546875" customWidth="1"/>
    <col min="11" max="11" width="10.42578125" customWidth="1"/>
    <col min="12" max="12" width="11.140625" customWidth="1"/>
  </cols>
  <sheetData>
    <row r="1" spans="1:12" ht="42" customHeight="1" x14ac:dyDescent="0.25">
      <c r="A1" s="144" t="s">
        <v>116</v>
      </c>
      <c r="B1" s="144"/>
      <c r="C1" s="144"/>
      <c r="D1" s="144"/>
      <c r="E1" s="144"/>
      <c r="F1" s="144"/>
      <c r="G1" s="144"/>
    </row>
    <row r="2" spans="1:12" ht="18" customHeight="1" x14ac:dyDescent="0.25">
      <c r="A2" s="5"/>
      <c r="B2" s="5"/>
      <c r="C2" s="5"/>
      <c r="D2" s="5"/>
      <c r="E2" s="5"/>
      <c r="F2" s="5"/>
      <c r="G2" s="5" t="s">
        <v>38</v>
      </c>
    </row>
    <row r="3" spans="1:12" ht="15.75" x14ac:dyDescent="0.25">
      <c r="A3" s="144" t="s">
        <v>21</v>
      </c>
      <c r="B3" s="144"/>
      <c r="C3" s="144"/>
      <c r="D3" s="144"/>
      <c r="E3" s="144"/>
      <c r="F3" s="144"/>
      <c r="G3" s="144"/>
    </row>
    <row r="4" spans="1:12" ht="18" x14ac:dyDescent="0.25">
      <c r="A4" s="5"/>
      <c r="B4" s="5"/>
      <c r="C4" s="5"/>
      <c r="D4" s="5"/>
      <c r="E4" s="5"/>
      <c r="F4" s="5"/>
      <c r="G4" s="5"/>
    </row>
    <row r="5" spans="1:12" ht="18" customHeight="1" x14ac:dyDescent="0.25">
      <c r="A5" s="144" t="s">
        <v>29</v>
      </c>
      <c r="B5" s="145"/>
      <c r="C5" s="145"/>
      <c r="D5" s="145"/>
      <c r="E5" s="145"/>
      <c r="F5" s="145"/>
      <c r="G5" s="145"/>
    </row>
    <row r="6" spans="1:12" ht="18" x14ac:dyDescent="0.25">
      <c r="A6" s="1"/>
      <c r="B6" s="2"/>
      <c r="C6" s="2"/>
      <c r="D6" s="2"/>
      <c r="E6" s="7"/>
      <c r="F6" s="8"/>
      <c r="G6" s="8"/>
    </row>
    <row r="7" spans="1:12" ht="25.5" x14ac:dyDescent="0.25">
      <c r="A7" s="31"/>
      <c r="B7" s="32"/>
      <c r="C7" s="32"/>
      <c r="D7" s="33"/>
      <c r="E7" s="34"/>
      <c r="F7" s="4" t="s">
        <v>73</v>
      </c>
      <c r="G7" s="4" t="s">
        <v>113</v>
      </c>
      <c r="J7" s="47"/>
      <c r="K7" s="47"/>
    </row>
    <row r="8" spans="1:12" x14ac:dyDescent="0.25">
      <c r="A8" s="163" t="s">
        <v>0</v>
      </c>
      <c r="B8" s="160"/>
      <c r="C8" s="160"/>
      <c r="D8" s="160"/>
      <c r="E8" s="164"/>
      <c r="F8" s="59">
        <v>678336.42</v>
      </c>
      <c r="G8" s="96">
        <v>683379.33</v>
      </c>
      <c r="J8" s="48"/>
      <c r="K8" s="47"/>
    </row>
    <row r="9" spans="1:12" x14ac:dyDescent="0.25">
      <c r="A9" s="156" t="s">
        <v>81</v>
      </c>
      <c r="B9" s="147"/>
      <c r="C9" s="147"/>
      <c r="D9" s="147"/>
      <c r="E9" s="162"/>
      <c r="F9" s="60">
        <v>686836.42</v>
      </c>
      <c r="G9" s="97">
        <v>691879.33</v>
      </c>
      <c r="J9" s="48"/>
      <c r="K9" s="47"/>
    </row>
    <row r="10" spans="1:12" x14ac:dyDescent="0.25">
      <c r="A10" s="165" t="s">
        <v>82</v>
      </c>
      <c r="B10" s="162"/>
      <c r="C10" s="162"/>
      <c r="D10" s="162"/>
      <c r="E10" s="162"/>
      <c r="F10" s="60">
        <v>0</v>
      </c>
      <c r="G10" s="98">
        <v>0</v>
      </c>
      <c r="J10" s="49"/>
      <c r="K10" s="47"/>
    </row>
    <row r="11" spans="1:12" x14ac:dyDescent="0.25">
      <c r="A11" s="37" t="s">
        <v>1</v>
      </c>
      <c r="B11" s="38"/>
      <c r="C11" s="38"/>
      <c r="D11" s="38"/>
      <c r="E11" s="38"/>
      <c r="F11" s="59">
        <v>686836.42</v>
      </c>
      <c r="G11" s="96">
        <v>691879.33</v>
      </c>
      <c r="J11" s="48"/>
      <c r="K11" s="47"/>
    </row>
    <row r="12" spans="1:12" x14ac:dyDescent="0.25">
      <c r="A12" s="146" t="s">
        <v>83</v>
      </c>
      <c r="B12" s="147"/>
      <c r="C12" s="147"/>
      <c r="D12" s="147"/>
      <c r="E12" s="147"/>
      <c r="F12" s="60">
        <v>685137.42</v>
      </c>
      <c r="G12" s="97">
        <v>690180.33</v>
      </c>
      <c r="J12" s="49"/>
      <c r="K12" s="47"/>
      <c r="L12" s="60"/>
    </row>
    <row r="13" spans="1:12" x14ac:dyDescent="0.25">
      <c r="A13" s="161" t="s">
        <v>84</v>
      </c>
      <c r="B13" s="162"/>
      <c r="C13" s="162"/>
      <c r="D13" s="162"/>
      <c r="E13" s="162"/>
      <c r="F13" s="39">
        <v>1699</v>
      </c>
      <c r="G13" s="99">
        <v>1699</v>
      </c>
      <c r="J13" s="49"/>
      <c r="K13" s="50"/>
      <c r="L13" s="36"/>
    </row>
    <row r="14" spans="1:12" x14ac:dyDescent="0.25">
      <c r="A14" s="159" t="s">
        <v>2</v>
      </c>
      <c r="B14" s="160"/>
      <c r="C14" s="160"/>
      <c r="D14" s="160"/>
      <c r="E14" s="160"/>
      <c r="F14" s="40">
        <f>(+F8-F11)</f>
        <v>-8500</v>
      </c>
      <c r="G14" s="40">
        <f>(+G8-G11)</f>
        <v>-8500</v>
      </c>
      <c r="J14" s="49"/>
      <c r="K14" s="50"/>
    </row>
    <row r="15" spans="1:12" ht="18" x14ac:dyDescent="0.25">
      <c r="A15" s="5"/>
      <c r="B15" s="9"/>
      <c r="C15" s="9"/>
      <c r="D15" s="9"/>
      <c r="E15" s="9"/>
      <c r="F15" s="9"/>
      <c r="G15" s="3"/>
      <c r="J15" s="47"/>
      <c r="K15" s="47"/>
    </row>
    <row r="16" spans="1:12" ht="18" customHeight="1" x14ac:dyDescent="0.25">
      <c r="A16" s="144" t="s">
        <v>30</v>
      </c>
      <c r="B16" s="145"/>
      <c r="C16" s="145"/>
      <c r="D16" s="145"/>
      <c r="E16" s="145"/>
      <c r="F16" s="145"/>
      <c r="G16" s="145"/>
      <c r="J16" s="47"/>
      <c r="K16" s="47"/>
    </row>
    <row r="17" spans="1:12" ht="18" x14ac:dyDescent="0.25">
      <c r="A17" s="28"/>
      <c r="B17" s="26"/>
      <c r="C17" s="26"/>
      <c r="D17" s="26"/>
      <c r="E17" s="26"/>
      <c r="F17" s="26"/>
      <c r="G17" s="27"/>
      <c r="J17" s="47"/>
      <c r="K17" s="47"/>
    </row>
    <row r="18" spans="1:12" x14ac:dyDescent="0.25">
      <c r="A18" s="31"/>
      <c r="B18" s="32"/>
      <c r="C18" s="32"/>
      <c r="D18" s="33"/>
      <c r="E18" s="34"/>
      <c r="F18" s="4" t="s">
        <v>73</v>
      </c>
      <c r="G18" s="4" t="s">
        <v>73</v>
      </c>
      <c r="J18" s="47"/>
      <c r="K18" s="47"/>
    </row>
    <row r="19" spans="1:12" ht="15.75" customHeight="1" x14ac:dyDescent="0.25">
      <c r="A19" s="156" t="s">
        <v>85</v>
      </c>
      <c r="B19" s="157"/>
      <c r="C19" s="157"/>
      <c r="D19" s="157"/>
      <c r="E19" s="158"/>
      <c r="F19" s="36"/>
      <c r="G19" s="36"/>
      <c r="J19" s="47"/>
      <c r="K19" s="47"/>
    </row>
    <row r="20" spans="1:12" x14ac:dyDescent="0.25">
      <c r="A20" s="156" t="s">
        <v>86</v>
      </c>
      <c r="B20" s="147"/>
      <c r="C20" s="147"/>
      <c r="D20" s="147"/>
      <c r="E20" s="147"/>
      <c r="F20" s="36"/>
      <c r="G20" s="36"/>
      <c r="J20" s="47"/>
      <c r="K20" s="47"/>
    </row>
    <row r="21" spans="1:12" x14ac:dyDescent="0.25">
      <c r="A21" s="159" t="s">
        <v>4</v>
      </c>
      <c r="B21" s="160"/>
      <c r="C21" s="160"/>
      <c r="D21" s="160"/>
      <c r="E21" s="160"/>
      <c r="F21" s="35">
        <v>0</v>
      </c>
      <c r="G21" s="35">
        <v>0</v>
      </c>
      <c r="J21" s="47"/>
      <c r="K21" s="47"/>
    </row>
    <row r="22" spans="1:12" ht="18" x14ac:dyDescent="0.25">
      <c r="A22" s="25"/>
      <c r="B22" s="26"/>
      <c r="C22" s="26"/>
      <c r="D22" s="26"/>
      <c r="E22" s="26"/>
      <c r="F22" s="26"/>
      <c r="G22" s="27"/>
      <c r="J22" s="47"/>
      <c r="K22" s="47"/>
    </row>
    <row r="23" spans="1:12" ht="18" customHeight="1" x14ac:dyDescent="0.25">
      <c r="A23" s="144" t="s">
        <v>112</v>
      </c>
      <c r="B23" s="145"/>
      <c r="C23" s="145"/>
      <c r="D23" s="145"/>
      <c r="E23" s="145"/>
      <c r="F23" s="145"/>
      <c r="G23" s="145"/>
      <c r="J23" s="47"/>
      <c r="K23" s="47"/>
      <c r="L23" t="s">
        <v>38</v>
      </c>
    </row>
    <row r="24" spans="1:12" ht="18" x14ac:dyDescent="0.25">
      <c r="A24" s="25"/>
      <c r="B24" s="26"/>
      <c r="C24" s="26"/>
      <c r="D24" s="26"/>
      <c r="E24" s="26"/>
      <c r="F24" s="26"/>
      <c r="G24" s="27"/>
      <c r="J24" s="47"/>
      <c r="K24" s="47"/>
    </row>
    <row r="25" spans="1:12" x14ac:dyDescent="0.25">
      <c r="A25" s="31"/>
      <c r="B25" s="32"/>
      <c r="C25" s="32"/>
      <c r="D25" s="33"/>
      <c r="E25" s="34"/>
      <c r="F25" s="4" t="s">
        <v>73</v>
      </c>
      <c r="G25" s="4" t="s">
        <v>73</v>
      </c>
      <c r="J25" s="47"/>
      <c r="K25" s="47"/>
    </row>
    <row r="26" spans="1:12" ht="15" customHeight="1" x14ac:dyDescent="0.25">
      <c r="A26" s="148" t="s">
        <v>87</v>
      </c>
      <c r="B26" s="149"/>
      <c r="C26" s="149"/>
      <c r="D26" s="149"/>
      <c r="E26" s="150"/>
      <c r="F26" s="62">
        <v>0</v>
      </c>
      <c r="G26" s="139">
        <v>0</v>
      </c>
      <c r="J26" s="47"/>
      <c r="K26" s="47"/>
    </row>
    <row r="27" spans="1:12" ht="15" customHeight="1" x14ac:dyDescent="0.25">
      <c r="A27" s="154" t="s">
        <v>88</v>
      </c>
      <c r="B27" s="155"/>
      <c r="C27" s="155"/>
      <c r="D27" s="155"/>
      <c r="E27" s="155"/>
      <c r="F27" s="63">
        <f t="shared" ref="F27:G27" si="0">F20+F26</f>
        <v>0</v>
      </c>
      <c r="G27" s="64">
        <f t="shared" si="0"/>
        <v>0</v>
      </c>
      <c r="J27" s="47"/>
      <c r="K27" s="47"/>
    </row>
    <row r="28" spans="1:12" ht="40.5" customHeight="1" x14ac:dyDescent="0.25">
      <c r="A28" s="151" t="s">
        <v>89</v>
      </c>
      <c r="B28" s="152"/>
      <c r="C28" s="152"/>
      <c r="D28" s="152"/>
      <c r="E28" s="153"/>
      <c r="F28" s="61">
        <v>8500</v>
      </c>
      <c r="G28" s="140">
        <v>8500</v>
      </c>
      <c r="J28" s="47"/>
      <c r="K28" s="50"/>
    </row>
    <row r="29" spans="1:12" x14ac:dyDescent="0.25">
      <c r="J29" s="47"/>
      <c r="K29" s="47"/>
    </row>
    <row r="30" spans="1:12" x14ac:dyDescent="0.25">
      <c r="J30" s="47"/>
      <c r="K30" s="47"/>
    </row>
    <row r="31" spans="1:12" ht="23.25" customHeight="1" x14ac:dyDescent="0.25">
      <c r="A31" s="146" t="s">
        <v>5</v>
      </c>
      <c r="B31" s="147"/>
      <c r="C31" s="147"/>
      <c r="D31" s="147"/>
      <c r="E31" s="147"/>
      <c r="F31" s="36">
        <v>8500</v>
      </c>
      <c r="G31" s="36">
        <v>8500</v>
      </c>
    </row>
    <row r="32" spans="1:12" ht="11.25" customHeight="1" x14ac:dyDescent="0.25">
      <c r="A32" s="20"/>
      <c r="B32" s="21"/>
      <c r="C32" s="21"/>
      <c r="D32" s="21"/>
      <c r="E32" s="21"/>
      <c r="F32" s="22"/>
      <c r="G32" s="22"/>
    </row>
    <row r="33" spans="1:7" ht="8.25" customHeight="1" x14ac:dyDescent="0.25"/>
    <row r="34" spans="1:7" ht="8.25" customHeight="1" x14ac:dyDescent="0.25"/>
    <row r="35" spans="1:7" ht="29.25" customHeight="1" x14ac:dyDescent="0.25">
      <c r="A35" s="143" t="s">
        <v>90</v>
      </c>
      <c r="B35" s="143"/>
      <c r="C35" s="143"/>
      <c r="D35" s="143"/>
      <c r="E35" s="143"/>
      <c r="F35" s="143"/>
      <c r="G35" s="143"/>
    </row>
    <row r="36" spans="1:7" ht="18.75" x14ac:dyDescent="0.25">
      <c r="A36" s="65"/>
      <c r="B36" s="66"/>
      <c r="C36" s="66"/>
      <c r="D36" s="66"/>
      <c r="E36" s="66"/>
      <c r="F36" s="66"/>
      <c r="G36" s="67"/>
    </row>
    <row r="37" spans="1:7" x14ac:dyDescent="0.25">
      <c r="A37" s="166" t="s">
        <v>91</v>
      </c>
      <c r="B37" s="167"/>
      <c r="C37" s="167"/>
      <c r="D37" s="167"/>
      <c r="E37" s="168"/>
      <c r="F37" s="4" t="s">
        <v>73</v>
      </c>
      <c r="G37" s="83" t="s">
        <v>73</v>
      </c>
    </row>
    <row r="38" spans="1:7" x14ac:dyDescent="0.25">
      <c r="A38" s="169">
        <v>1</v>
      </c>
      <c r="B38" s="169"/>
      <c r="C38" s="169"/>
      <c r="D38" s="169"/>
      <c r="E38" s="169"/>
      <c r="F38" s="68">
        <v>3</v>
      </c>
      <c r="G38" s="69">
        <v>4</v>
      </c>
    </row>
    <row r="39" spans="1:7" ht="20.25" customHeight="1" x14ac:dyDescent="0.25">
      <c r="A39" s="148" t="s">
        <v>87</v>
      </c>
      <c r="B39" s="149"/>
      <c r="C39" s="149"/>
      <c r="D39" s="149"/>
      <c r="E39" s="150"/>
      <c r="F39" s="88">
        <v>0</v>
      </c>
      <c r="G39" s="139">
        <v>0</v>
      </c>
    </row>
    <row r="40" spans="1:7" ht="27" customHeight="1" x14ac:dyDescent="0.25">
      <c r="A40" s="148" t="s">
        <v>3</v>
      </c>
      <c r="B40" s="149"/>
      <c r="C40" s="149"/>
      <c r="D40" s="149"/>
      <c r="E40" s="150"/>
      <c r="F40" s="88">
        <v>0</v>
      </c>
      <c r="G40" s="139">
        <v>0</v>
      </c>
    </row>
    <row r="41" spans="1:7" ht="28.5" customHeight="1" x14ac:dyDescent="0.25">
      <c r="A41" s="148" t="s">
        <v>92</v>
      </c>
      <c r="B41" s="170"/>
      <c r="C41" s="170"/>
      <c r="D41" s="170"/>
      <c r="E41" s="171"/>
      <c r="F41" s="88">
        <v>0</v>
      </c>
      <c r="G41" s="139">
        <v>0</v>
      </c>
    </row>
    <row r="42" spans="1:7" ht="20.25" customHeight="1" x14ac:dyDescent="0.25">
      <c r="A42" s="154" t="s">
        <v>88</v>
      </c>
      <c r="B42" s="155"/>
      <c r="C42" s="155"/>
      <c r="D42" s="155"/>
      <c r="E42" s="155"/>
      <c r="F42" s="89">
        <v>0</v>
      </c>
      <c r="G42" s="70">
        <v>0</v>
      </c>
    </row>
  </sheetData>
  <mergeCells count="25">
    <mergeCell ref="A42:E42"/>
    <mergeCell ref="A37:E37"/>
    <mergeCell ref="A38:E38"/>
    <mergeCell ref="A39:E39"/>
    <mergeCell ref="A40:E40"/>
    <mergeCell ref="A41:E41"/>
    <mergeCell ref="A12:E12"/>
    <mergeCell ref="A5:G5"/>
    <mergeCell ref="A16:G16"/>
    <mergeCell ref="A1:G1"/>
    <mergeCell ref="A3:G3"/>
    <mergeCell ref="A8:E8"/>
    <mergeCell ref="A9:E9"/>
    <mergeCell ref="A10:E10"/>
    <mergeCell ref="A19:E19"/>
    <mergeCell ref="A20:E20"/>
    <mergeCell ref="A21:E21"/>
    <mergeCell ref="A13:E13"/>
    <mergeCell ref="A14:E14"/>
    <mergeCell ref="A35:G35"/>
    <mergeCell ref="A23:G23"/>
    <mergeCell ref="A31:E31"/>
    <mergeCell ref="A26:E26"/>
    <mergeCell ref="A28:E28"/>
    <mergeCell ref="A27:E27"/>
  </mergeCells>
  <pageMargins left="0" right="0" top="0" bottom="0" header="0" footer="0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2"/>
  <sheetViews>
    <sheetView zoomScale="110" zoomScaleNormal="110" workbookViewId="0">
      <selection sqref="A1:D84"/>
    </sheetView>
  </sheetViews>
  <sheetFormatPr defaultRowHeight="15" x14ac:dyDescent="0.25"/>
  <cols>
    <col min="1" max="1" width="8.42578125" bestFit="1" customWidth="1"/>
    <col min="2" max="2" width="26.42578125" customWidth="1"/>
    <col min="3" max="4" width="25.28515625" customWidth="1"/>
    <col min="7" max="7" width="15.5703125" customWidth="1"/>
    <col min="8" max="8" width="15.140625" customWidth="1"/>
    <col min="9" max="9" width="11.140625" customWidth="1"/>
  </cols>
  <sheetData>
    <row r="1" spans="1:9" ht="18" customHeight="1" x14ac:dyDescent="0.25">
      <c r="A1" s="5"/>
      <c r="D1" s="5"/>
    </row>
    <row r="2" spans="1:9" ht="15.75" customHeight="1" x14ac:dyDescent="0.25">
      <c r="A2" s="5"/>
      <c r="B2" s="144" t="s">
        <v>7</v>
      </c>
      <c r="C2" s="144"/>
      <c r="D2" s="144"/>
    </row>
    <row r="3" spans="1:9" ht="15.75" customHeight="1" x14ac:dyDescent="0.25">
      <c r="A3" s="79"/>
      <c r="B3" s="28"/>
      <c r="C3" s="28"/>
      <c r="D3" s="28"/>
    </row>
    <row r="4" spans="1:9" ht="18" customHeight="1" x14ac:dyDescent="0.25">
      <c r="A4" s="5"/>
      <c r="B4" s="144" t="s">
        <v>100</v>
      </c>
      <c r="C4" s="144"/>
      <c r="D4" s="144"/>
      <c r="G4" s="144"/>
      <c r="H4" s="144"/>
      <c r="I4" s="144"/>
    </row>
    <row r="5" spans="1:9" ht="15.75" customHeight="1" x14ac:dyDescent="0.25">
      <c r="A5" s="80"/>
      <c r="B5" s="80"/>
      <c r="D5" s="80"/>
      <c r="G5" s="5"/>
      <c r="H5" s="5"/>
      <c r="I5" s="5"/>
    </row>
    <row r="6" spans="1:9" ht="15.75" customHeight="1" x14ac:dyDescent="0.25">
      <c r="A6" s="5"/>
      <c r="B6" s="5"/>
      <c r="D6" s="6"/>
      <c r="G6" s="144"/>
      <c r="H6" s="144"/>
      <c r="I6" s="144"/>
    </row>
    <row r="7" spans="1:9" ht="38.25" x14ac:dyDescent="0.25">
      <c r="A7" s="82" t="s">
        <v>101</v>
      </c>
      <c r="B7" s="82" t="s">
        <v>6</v>
      </c>
      <c r="C7" s="83" t="s">
        <v>73</v>
      </c>
      <c r="D7" s="83" t="s">
        <v>114</v>
      </c>
      <c r="G7" s="5"/>
      <c r="H7" s="5"/>
      <c r="I7" s="5"/>
    </row>
    <row r="8" spans="1:9" x14ac:dyDescent="0.25">
      <c r="A8" s="13">
        <v>6</v>
      </c>
      <c r="B8" s="13" t="s">
        <v>11</v>
      </c>
      <c r="C8" s="100">
        <f>SUM(C9:C18)</f>
        <v>678336.23</v>
      </c>
      <c r="D8" s="100">
        <f>SUM(D9:D15)</f>
        <v>683379.33</v>
      </c>
      <c r="G8" s="44"/>
      <c r="H8" s="42"/>
    </row>
    <row r="9" spans="1:9" ht="38.25" customHeight="1" x14ac:dyDescent="0.25">
      <c r="A9" s="18">
        <v>63</v>
      </c>
      <c r="B9" s="18" t="s">
        <v>32</v>
      </c>
      <c r="C9" s="102">
        <v>523362.35</v>
      </c>
      <c r="D9" s="102">
        <v>523362.35</v>
      </c>
      <c r="G9" s="46"/>
      <c r="H9" s="51"/>
    </row>
    <row r="10" spans="1:9" x14ac:dyDescent="0.25">
      <c r="A10" s="14"/>
      <c r="B10" s="15" t="s">
        <v>34</v>
      </c>
      <c r="C10" s="103"/>
      <c r="D10" s="103"/>
      <c r="G10" s="52"/>
      <c r="H10" s="51"/>
    </row>
    <row r="11" spans="1:9" x14ac:dyDescent="0.25">
      <c r="A11" s="14">
        <v>64</v>
      </c>
      <c r="B11" s="14" t="s">
        <v>39</v>
      </c>
      <c r="C11" s="102">
        <v>50</v>
      </c>
      <c r="D11" s="102">
        <v>50</v>
      </c>
      <c r="G11" s="42"/>
      <c r="H11" s="51"/>
    </row>
    <row r="12" spans="1:9" x14ac:dyDescent="0.25">
      <c r="A12" s="14">
        <v>65</v>
      </c>
      <c r="B12" s="14" t="s">
        <v>40</v>
      </c>
      <c r="C12" s="102">
        <v>398</v>
      </c>
      <c r="D12" s="102">
        <v>398</v>
      </c>
      <c r="G12" s="52"/>
      <c r="H12" s="51"/>
    </row>
    <row r="13" spans="1:9" x14ac:dyDescent="0.25">
      <c r="A13" s="14">
        <v>66</v>
      </c>
      <c r="B13" s="14" t="s">
        <v>28</v>
      </c>
      <c r="C13" s="102">
        <v>7030</v>
      </c>
      <c r="D13" s="102">
        <v>7030</v>
      </c>
      <c r="G13" s="52"/>
      <c r="H13" s="51"/>
    </row>
    <row r="14" spans="1:9" ht="42" customHeight="1" x14ac:dyDescent="0.25">
      <c r="A14" s="14">
        <v>67</v>
      </c>
      <c r="B14" s="18" t="s">
        <v>33</v>
      </c>
      <c r="C14" s="102">
        <v>147495.88</v>
      </c>
      <c r="D14" s="102">
        <v>152538.98000000001</v>
      </c>
      <c r="G14" s="46"/>
      <c r="H14" s="51"/>
    </row>
    <row r="15" spans="1:9" ht="25.5" x14ac:dyDescent="0.25">
      <c r="A15" s="14"/>
      <c r="B15" s="19" t="s">
        <v>35</v>
      </c>
      <c r="C15" s="102">
        <v>0</v>
      </c>
      <c r="D15" s="102">
        <v>0</v>
      </c>
      <c r="G15" s="46"/>
      <c r="H15" s="51"/>
    </row>
    <row r="16" spans="1:9" ht="25.5" x14ac:dyDescent="0.25">
      <c r="A16" s="17">
        <v>7</v>
      </c>
      <c r="B16" s="29" t="s">
        <v>13</v>
      </c>
      <c r="C16" s="102"/>
      <c r="D16" s="103"/>
      <c r="G16" s="46"/>
      <c r="H16" s="42"/>
    </row>
    <row r="17" spans="1:10" ht="38.25" x14ac:dyDescent="0.25">
      <c r="A17" s="18">
        <v>72</v>
      </c>
      <c r="B17" s="30" t="s">
        <v>31</v>
      </c>
      <c r="C17" s="102"/>
      <c r="D17" s="103"/>
      <c r="G17" s="46"/>
      <c r="H17" s="42"/>
    </row>
    <row r="18" spans="1:10" x14ac:dyDescent="0.25">
      <c r="A18" s="18"/>
      <c r="B18" s="15" t="s">
        <v>12</v>
      </c>
      <c r="C18" s="102"/>
      <c r="D18" s="103"/>
      <c r="G18" s="46"/>
      <c r="H18" s="42"/>
    </row>
    <row r="19" spans="1:10" x14ac:dyDescent="0.25">
      <c r="A19" s="104"/>
      <c r="B19" s="104"/>
      <c r="C19" s="104"/>
      <c r="D19" s="104"/>
      <c r="G19" s="42"/>
      <c r="H19" s="46"/>
      <c r="J19" s="41"/>
    </row>
    <row r="20" spans="1:10" ht="18" x14ac:dyDescent="0.25">
      <c r="A20" s="105"/>
      <c r="B20" s="105"/>
      <c r="C20" s="105"/>
      <c r="D20" s="106"/>
      <c r="G20" s="42"/>
      <c r="H20" s="58"/>
    </row>
    <row r="21" spans="1:10" ht="38.25" x14ac:dyDescent="0.25">
      <c r="A21" s="107" t="s">
        <v>101</v>
      </c>
      <c r="B21" s="107" t="s">
        <v>14</v>
      </c>
      <c r="C21" s="108" t="s">
        <v>73</v>
      </c>
      <c r="D21" s="83" t="s">
        <v>114</v>
      </c>
      <c r="G21" s="93"/>
      <c r="H21" s="93"/>
      <c r="I21" s="94"/>
    </row>
    <row r="22" spans="1:10" x14ac:dyDescent="0.25">
      <c r="A22" s="13">
        <v>3</v>
      </c>
      <c r="B22" s="13" t="s">
        <v>15</v>
      </c>
      <c r="C22" s="100">
        <f>SUM(C24+C26+C27)</f>
        <v>676637.41999999993</v>
      </c>
      <c r="D22" s="100">
        <f>SUM(D24+D26+D27)</f>
        <v>681680.33</v>
      </c>
      <c r="G22" s="93"/>
      <c r="H22" s="93"/>
      <c r="I22" s="94"/>
    </row>
    <row r="23" spans="1:10" ht="15.75" customHeight="1" x14ac:dyDescent="0.25">
      <c r="A23" s="18">
        <v>31</v>
      </c>
      <c r="B23" s="18" t="s">
        <v>16</v>
      </c>
      <c r="C23" s="103"/>
      <c r="D23" s="102"/>
      <c r="G23" s="93"/>
      <c r="H23" s="93"/>
      <c r="I23" s="94"/>
    </row>
    <row r="24" spans="1:10" ht="15.75" customHeight="1" x14ac:dyDescent="0.25">
      <c r="A24" s="14"/>
      <c r="B24" s="15" t="s">
        <v>12</v>
      </c>
      <c r="C24" s="102">
        <v>523362.35</v>
      </c>
      <c r="D24" s="102">
        <v>523362.35</v>
      </c>
      <c r="G24" s="93"/>
      <c r="H24" s="93"/>
      <c r="I24" s="95"/>
    </row>
    <row r="25" spans="1:10" x14ac:dyDescent="0.25">
      <c r="A25" s="14">
        <v>32</v>
      </c>
      <c r="B25" s="14" t="s">
        <v>24</v>
      </c>
      <c r="C25" s="103"/>
      <c r="D25" s="103"/>
      <c r="G25" s="93"/>
      <c r="H25" s="93"/>
      <c r="I25" s="94"/>
    </row>
    <row r="26" spans="1:10" x14ac:dyDescent="0.25">
      <c r="A26" s="14"/>
      <c r="B26" s="15" t="s">
        <v>12</v>
      </c>
      <c r="C26" s="102">
        <v>152083.07</v>
      </c>
      <c r="D26" s="102">
        <v>157125.98000000001</v>
      </c>
      <c r="G26" s="93"/>
      <c r="H26" s="93"/>
      <c r="I26" s="94"/>
    </row>
    <row r="27" spans="1:10" x14ac:dyDescent="0.25">
      <c r="A27" s="14">
        <v>34</v>
      </c>
      <c r="B27" s="14" t="s">
        <v>41</v>
      </c>
      <c r="C27" s="102">
        <v>1192</v>
      </c>
      <c r="D27" s="102">
        <v>1192</v>
      </c>
      <c r="G27" s="93"/>
      <c r="H27" s="93"/>
      <c r="I27" s="94"/>
    </row>
    <row r="28" spans="1:10" ht="25.5" x14ac:dyDescent="0.25">
      <c r="A28" s="17">
        <v>4</v>
      </c>
      <c r="B28" s="29" t="s">
        <v>17</v>
      </c>
      <c r="C28" s="109">
        <f>SUM(C29:C31)</f>
        <v>1699</v>
      </c>
      <c r="D28" s="109">
        <f>SUM(D29:D31)</f>
        <v>1699</v>
      </c>
      <c r="G28" s="93"/>
      <c r="H28" s="93"/>
      <c r="I28" s="94"/>
    </row>
    <row r="29" spans="1:10" ht="38.25" x14ac:dyDescent="0.25">
      <c r="A29" s="18">
        <v>42</v>
      </c>
      <c r="B29" s="30" t="s">
        <v>18</v>
      </c>
      <c r="C29" s="102">
        <v>1699</v>
      </c>
      <c r="D29" s="102">
        <v>1699</v>
      </c>
      <c r="G29" s="93"/>
      <c r="H29" s="93"/>
      <c r="I29" s="94"/>
    </row>
    <row r="30" spans="1:10" x14ac:dyDescent="0.25">
      <c r="A30" s="18"/>
      <c r="B30" s="15" t="s">
        <v>12</v>
      </c>
      <c r="C30" s="102"/>
      <c r="D30" s="103"/>
      <c r="G30" s="46"/>
      <c r="H30" s="51"/>
    </row>
    <row r="31" spans="1:10" x14ac:dyDescent="0.25">
      <c r="A31" s="110">
        <v>45</v>
      </c>
      <c r="B31" s="111" t="s">
        <v>42</v>
      </c>
      <c r="C31" s="112"/>
      <c r="D31" s="113"/>
      <c r="G31" s="46"/>
      <c r="H31" s="51"/>
    </row>
    <row r="32" spans="1:10" x14ac:dyDescent="0.25">
      <c r="A32" s="113">
        <v>9221</v>
      </c>
      <c r="B32" s="113" t="s">
        <v>43</v>
      </c>
      <c r="C32" s="112">
        <v>8500</v>
      </c>
      <c r="D32" s="112">
        <v>8500</v>
      </c>
      <c r="G32" s="46"/>
      <c r="H32" s="51"/>
    </row>
    <row r="33" spans="1:8" x14ac:dyDescent="0.25">
      <c r="A33" s="104"/>
      <c r="B33" s="104"/>
      <c r="C33" s="104"/>
      <c r="D33" s="104" t="s">
        <v>38</v>
      </c>
      <c r="G33" s="53"/>
      <c r="H33" s="51"/>
    </row>
    <row r="34" spans="1:8" x14ac:dyDescent="0.25">
      <c r="A34" s="104"/>
      <c r="B34" s="104"/>
      <c r="C34" s="104"/>
      <c r="D34" s="104"/>
    </row>
    <row r="35" spans="1:8" ht="15.75" customHeight="1" x14ac:dyDescent="0.25">
      <c r="A35" s="172" t="s">
        <v>93</v>
      </c>
      <c r="B35" s="172"/>
      <c r="C35" s="172"/>
      <c r="D35" s="172"/>
      <c r="G35" s="53"/>
    </row>
    <row r="36" spans="1:8" ht="15.75" x14ac:dyDescent="0.25">
      <c r="A36" s="172"/>
      <c r="B36" s="172"/>
      <c r="C36" s="172"/>
      <c r="D36" s="172"/>
      <c r="G36" s="53"/>
    </row>
    <row r="37" spans="1:8" ht="15.75" customHeight="1" x14ac:dyDescent="0.25">
      <c r="A37" s="104"/>
      <c r="B37" s="104"/>
      <c r="C37" s="104"/>
      <c r="D37" s="104"/>
      <c r="G37" s="53"/>
    </row>
    <row r="38" spans="1:8" ht="38.25" x14ac:dyDescent="0.25">
      <c r="A38" s="114" t="s">
        <v>94</v>
      </c>
      <c r="B38" s="114" t="s">
        <v>91</v>
      </c>
      <c r="C38" s="114" t="s">
        <v>99</v>
      </c>
      <c r="D38" s="83" t="s">
        <v>114</v>
      </c>
      <c r="G38" s="53"/>
    </row>
    <row r="39" spans="1:8" x14ac:dyDescent="0.25">
      <c r="A39" s="115">
        <v>1</v>
      </c>
      <c r="B39" s="115">
        <v>2</v>
      </c>
      <c r="C39" s="115">
        <v>5</v>
      </c>
      <c r="D39" s="115">
        <v>5</v>
      </c>
      <c r="G39" s="53"/>
    </row>
    <row r="40" spans="1:8" x14ac:dyDescent="0.25">
      <c r="A40" s="71"/>
      <c r="B40" s="71" t="s">
        <v>95</v>
      </c>
      <c r="C40" s="90">
        <f>(C41+C46+C48+C50)</f>
        <v>678336.41999999993</v>
      </c>
      <c r="D40" s="90">
        <f>(D41+D46+D48+D50)</f>
        <v>683379.33</v>
      </c>
      <c r="G40" s="81"/>
    </row>
    <row r="41" spans="1:8" x14ac:dyDescent="0.25">
      <c r="A41" s="71">
        <v>1</v>
      </c>
      <c r="B41" s="71" t="s">
        <v>12</v>
      </c>
      <c r="C41" s="116">
        <f>SUM(C42:C44)</f>
        <v>147496.07</v>
      </c>
      <c r="D41" s="116">
        <f>SUM(D42:D44)</f>
        <v>152538.97999999998</v>
      </c>
      <c r="G41" s="81"/>
    </row>
    <row r="42" spans="1:8" x14ac:dyDescent="0.25">
      <c r="A42" s="72">
        <v>11</v>
      </c>
      <c r="B42" s="73" t="s">
        <v>12</v>
      </c>
      <c r="C42" s="117">
        <v>86986.07</v>
      </c>
      <c r="D42" s="117">
        <v>92028.98</v>
      </c>
      <c r="G42" s="81"/>
    </row>
    <row r="43" spans="1:8" x14ac:dyDescent="0.25">
      <c r="A43" s="72"/>
      <c r="B43" s="73" t="s">
        <v>12</v>
      </c>
      <c r="C43" s="117">
        <v>60000</v>
      </c>
      <c r="D43" s="117">
        <v>60000</v>
      </c>
    </row>
    <row r="44" spans="1:8" x14ac:dyDescent="0.25">
      <c r="A44" s="72"/>
      <c r="B44" s="73" t="s">
        <v>12</v>
      </c>
      <c r="C44" s="117">
        <v>510</v>
      </c>
      <c r="D44" s="117">
        <v>510</v>
      </c>
    </row>
    <row r="45" spans="1:8" x14ac:dyDescent="0.25">
      <c r="A45" s="72"/>
      <c r="B45" s="73" t="s">
        <v>12</v>
      </c>
      <c r="C45" s="117"/>
      <c r="D45" s="117"/>
    </row>
    <row r="46" spans="1:8" ht="24.75" customHeight="1" x14ac:dyDescent="0.25">
      <c r="A46" s="72"/>
      <c r="B46" s="71" t="s">
        <v>110</v>
      </c>
      <c r="C46" s="116">
        <v>523362.35</v>
      </c>
      <c r="D46" s="116">
        <v>523362.35</v>
      </c>
    </row>
    <row r="47" spans="1:8" x14ac:dyDescent="0.25">
      <c r="A47" s="72"/>
      <c r="B47" s="73" t="s">
        <v>110</v>
      </c>
      <c r="C47" s="118">
        <v>523362.35</v>
      </c>
      <c r="D47" s="118">
        <v>523362.35</v>
      </c>
    </row>
    <row r="48" spans="1:8" x14ac:dyDescent="0.25">
      <c r="A48" s="75">
        <v>3</v>
      </c>
      <c r="B48" s="71" t="s">
        <v>28</v>
      </c>
      <c r="C48" s="119">
        <v>7080</v>
      </c>
      <c r="D48" s="119">
        <v>7080</v>
      </c>
    </row>
    <row r="49" spans="1:4" x14ac:dyDescent="0.25">
      <c r="A49" s="74">
        <v>31</v>
      </c>
      <c r="B49" s="76" t="s">
        <v>28</v>
      </c>
      <c r="C49" s="120">
        <v>7080</v>
      </c>
      <c r="D49" s="120">
        <v>7080</v>
      </c>
    </row>
    <row r="50" spans="1:4" x14ac:dyDescent="0.25">
      <c r="A50" s="75">
        <v>4</v>
      </c>
      <c r="B50" s="71" t="s">
        <v>97</v>
      </c>
      <c r="C50" s="119">
        <v>398</v>
      </c>
      <c r="D50" s="119">
        <v>398</v>
      </c>
    </row>
    <row r="51" spans="1:4" ht="25.5" x14ac:dyDescent="0.25">
      <c r="A51" s="74">
        <v>43</v>
      </c>
      <c r="B51" s="76" t="s">
        <v>35</v>
      </c>
      <c r="C51" s="120">
        <v>398</v>
      </c>
      <c r="D51" s="120">
        <v>398</v>
      </c>
    </row>
    <row r="52" spans="1:4" x14ac:dyDescent="0.25">
      <c r="A52" s="74" t="s">
        <v>96</v>
      </c>
      <c r="B52" s="73" t="s">
        <v>111</v>
      </c>
      <c r="C52" s="121"/>
      <c r="D52" s="121"/>
    </row>
    <row r="53" spans="1:4" x14ac:dyDescent="0.25">
      <c r="A53" s="122"/>
      <c r="B53" s="122"/>
      <c r="C53" s="122"/>
      <c r="D53" s="122"/>
    </row>
    <row r="54" spans="1:4" ht="38.25" x14ac:dyDescent="0.25">
      <c r="A54" s="114" t="s">
        <v>94</v>
      </c>
      <c r="B54" s="123" t="s">
        <v>91</v>
      </c>
      <c r="C54" s="114" t="s">
        <v>99</v>
      </c>
      <c r="D54" s="83" t="s">
        <v>114</v>
      </c>
    </row>
    <row r="55" spans="1:4" x14ac:dyDescent="0.25">
      <c r="A55" s="115">
        <v>1</v>
      </c>
      <c r="B55" s="115">
        <v>2</v>
      </c>
      <c r="C55" s="115">
        <v>5</v>
      </c>
      <c r="D55" s="115">
        <v>5</v>
      </c>
    </row>
    <row r="56" spans="1:4" x14ac:dyDescent="0.25">
      <c r="A56" s="71"/>
      <c r="B56" s="71" t="s">
        <v>98</v>
      </c>
      <c r="C56" s="91">
        <f>(C57+C62+C64+C66+C68+C69)</f>
        <v>686836.41999999993</v>
      </c>
      <c r="D56" s="91">
        <f>(D57+D62+D64+D66+D68+D69)</f>
        <v>691879.33</v>
      </c>
    </row>
    <row r="57" spans="1:4" x14ac:dyDescent="0.25">
      <c r="A57" s="71">
        <v>1</v>
      </c>
      <c r="B57" s="71" t="s">
        <v>12</v>
      </c>
      <c r="C57" s="116">
        <f>SUM(C58:C60)</f>
        <v>147496.07</v>
      </c>
      <c r="D57" s="116">
        <f>SUM(D58:D60)</f>
        <v>152538.97999999998</v>
      </c>
    </row>
    <row r="58" spans="1:4" x14ac:dyDescent="0.25">
      <c r="A58" s="72">
        <v>11</v>
      </c>
      <c r="B58" s="73" t="s">
        <v>12</v>
      </c>
      <c r="C58" s="118">
        <v>86986.07</v>
      </c>
      <c r="D58" s="118">
        <v>92028.98</v>
      </c>
    </row>
    <row r="59" spans="1:4" x14ac:dyDescent="0.25">
      <c r="A59" s="72"/>
      <c r="B59" s="73" t="s">
        <v>12</v>
      </c>
      <c r="C59" s="118">
        <v>60000</v>
      </c>
      <c r="D59" s="118">
        <v>60000</v>
      </c>
    </row>
    <row r="60" spans="1:4" x14ac:dyDescent="0.25">
      <c r="A60" s="72"/>
      <c r="B60" s="73" t="s">
        <v>12</v>
      </c>
      <c r="C60" s="118">
        <v>510</v>
      </c>
      <c r="D60" s="118">
        <v>510</v>
      </c>
    </row>
    <row r="61" spans="1:4" x14ac:dyDescent="0.25">
      <c r="A61" s="72"/>
      <c r="B61" s="73" t="s">
        <v>12</v>
      </c>
      <c r="C61" s="118"/>
      <c r="D61" s="118"/>
    </row>
    <row r="62" spans="1:4" ht="26.25" customHeight="1" x14ac:dyDescent="0.25">
      <c r="A62" s="72"/>
      <c r="B62" s="71" t="s">
        <v>110</v>
      </c>
      <c r="C62" s="90">
        <v>523362.35</v>
      </c>
      <c r="D62" s="90">
        <v>523362.35</v>
      </c>
    </row>
    <row r="63" spans="1:4" ht="21" customHeight="1" x14ac:dyDescent="0.25">
      <c r="A63" s="72"/>
      <c r="B63" s="73" t="s">
        <v>110</v>
      </c>
      <c r="C63" s="118">
        <v>523362.35</v>
      </c>
      <c r="D63" s="118">
        <v>523362.35</v>
      </c>
    </row>
    <row r="64" spans="1:4" ht="18" customHeight="1" x14ac:dyDescent="0.25">
      <c r="A64" s="75">
        <v>3</v>
      </c>
      <c r="B64" s="71" t="s">
        <v>28</v>
      </c>
      <c r="C64" s="119">
        <v>7080</v>
      </c>
      <c r="D64" s="119">
        <v>7080</v>
      </c>
    </row>
    <row r="65" spans="1:4" x14ac:dyDescent="0.25">
      <c r="A65" s="74">
        <v>31</v>
      </c>
      <c r="B65" s="76" t="s">
        <v>28</v>
      </c>
      <c r="C65" s="120">
        <v>7080</v>
      </c>
      <c r="D65" s="120">
        <v>7080</v>
      </c>
    </row>
    <row r="66" spans="1:4" x14ac:dyDescent="0.25">
      <c r="A66" s="75">
        <v>4</v>
      </c>
      <c r="B66" s="71" t="s">
        <v>97</v>
      </c>
      <c r="C66" s="119">
        <v>398</v>
      </c>
      <c r="D66" s="119">
        <v>398</v>
      </c>
    </row>
    <row r="67" spans="1:4" ht="25.5" x14ac:dyDescent="0.25">
      <c r="A67" s="74">
        <v>43</v>
      </c>
      <c r="B67" s="76" t="s">
        <v>35</v>
      </c>
      <c r="C67" s="120">
        <v>398</v>
      </c>
      <c r="D67" s="120">
        <v>398</v>
      </c>
    </row>
    <row r="68" spans="1:4" x14ac:dyDescent="0.25">
      <c r="A68" s="74"/>
      <c r="B68" s="92" t="s">
        <v>111</v>
      </c>
      <c r="C68" s="120"/>
      <c r="D68" s="120"/>
    </row>
    <row r="69" spans="1:4" x14ac:dyDescent="0.25">
      <c r="A69" s="74" t="s">
        <v>96</v>
      </c>
      <c r="B69" s="77">
        <v>922</v>
      </c>
      <c r="C69" s="120">
        <v>8500</v>
      </c>
      <c r="D69" s="120">
        <v>8500</v>
      </c>
    </row>
    <row r="70" spans="1:4" x14ac:dyDescent="0.25">
      <c r="A70" s="104"/>
      <c r="B70" s="104"/>
      <c r="C70" s="104"/>
      <c r="D70" s="104"/>
    </row>
    <row r="71" spans="1:4" x14ac:dyDescent="0.25">
      <c r="A71" s="104"/>
      <c r="B71" s="104"/>
      <c r="C71" s="104"/>
      <c r="D71" s="104"/>
    </row>
    <row r="72" spans="1:4" x14ac:dyDescent="0.25">
      <c r="A72" s="104"/>
      <c r="B72" s="104"/>
      <c r="C72" s="104"/>
      <c r="D72" s="104"/>
    </row>
    <row r="73" spans="1:4" ht="15.75" x14ac:dyDescent="0.25">
      <c r="A73" s="122"/>
      <c r="B73" s="172" t="s">
        <v>102</v>
      </c>
      <c r="C73" s="172"/>
      <c r="D73" s="172"/>
    </row>
    <row r="74" spans="1:4" ht="18.75" x14ac:dyDescent="0.25">
      <c r="A74" s="122"/>
      <c r="B74" s="124"/>
      <c r="C74" s="124"/>
      <c r="D74" s="124"/>
    </row>
    <row r="75" spans="1:4" ht="38.25" x14ac:dyDescent="0.25">
      <c r="A75" s="114" t="s">
        <v>94</v>
      </c>
      <c r="B75" s="123" t="s">
        <v>91</v>
      </c>
      <c r="C75" s="114" t="s">
        <v>99</v>
      </c>
      <c r="D75" s="83" t="s">
        <v>114</v>
      </c>
    </row>
    <row r="76" spans="1:4" x14ac:dyDescent="0.25">
      <c r="A76" s="115">
        <v>1</v>
      </c>
      <c r="B76" s="115">
        <v>2</v>
      </c>
      <c r="C76" s="115">
        <v>5</v>
      </c>
      <c r="D76" s="115">
        <v>5</v>
      </c>
    </row>
    <row r="77" spans="1:4" x14ac:dyDescent="0.25">
      <c r="A77" s="84"/>
      <c r="B77" s="71" t="s">
        <v>98</v>
      </c>
      <c r="C77" s="116">
        <f t="shared" ref="C77:D79" si="0">(C78)</f>
        <v>686836.42</v>
      </c>
      <c r="D77" s="116">
        <f t="shared" si="0"/>
        <v>691879.33</v>
      </c>
    </row>
    <row r="78" spans="1:4" x14ac:dyDescent="0.25">
      <c r="A78" s="84" t="s">
        <v>107</v>
      </c>
      <c r="B78" s="71" t="s">
        <v>108</v>
      </c>
      <c r="C78" s="116">
        <f t="shared" si="0"/>
        <v>686836.42</v>
      </c>
      <c r="D78" s="116">
        <f t="shared" si="0"/>
        <v>691879.33</v>
      </c>
    </row>
    <row r="79" spans="1:4" x14ac:dyDescent="0.25">
      <c r="A79" s="85" t="s">
        <v>107</v>
      </c>
      <c r="B79" s="73" t="s">
        <v>108</v>
      </c>
      <c r="C79" s="118">
        <f t="shared" si="0"/>
        <v>686836.42</v>
      </c>
      <c r="D79" s="118">
        <f t="shared" si="0"/>
        <v>691879.33</v>
      </c>
    </row>
    <row r="80" spans="1:4" x14ac:dyDescent="0.25">
      <c r="A80" s="86" t="s">
        <v>107</v>
      </c>
      <c r="B80" s="73" t="s">
        <v>109</v>
      </c>
      <c r="C80" s="118">
        <v>686836.42</v>
      </c>
      <c r="D80" s="118">
        <v>691879.33</v>
      </c>
    </row>
    <row r="81" spans="1:4" x14ac:dyDescent="0.25">
      <c r="A81" s="86" t="s">
        <v>96</v>
      </c>
      <c r="B81" s="78"/>
      <c r="C81" s="121"/>
      <c r="D81" s="121"/>
    </row>
    <row r="82" spans="1:4" x14ac:dyDescent="0.25">
      <c r="A82" s="87" t="s">
        <v>103</v>
      </c>
      <c r="B82" s="71" t="s">
        <v>104</v>
      </c>
      <c r="C82" s="121"/>
      <c r="D82" s="121"/>
    </row>
    <row r="83" spans="1:4" ht="25.5" x14ac:dyDescent="0.25">
      <c r="A83" s="86" t="s">
        <v>105</v>
      </c>
      <c r="B83" s="76" t="s">
        <v>106</v>
      </c>
      <c r="C83" s="121"/>
      <c r="D83" s="121"/>
    </row>
    <row r="84" spans="1:4" x14ac:dyDescent="0.25">
      <c r="A84" s="86" t="s">
        <v>96</v>
      </c>
      <c r="B84" s="78"/>
      <c r="C84" s="121"/>
      <c r="D84" s="121"/>
    </row>
    <row r="85" spans="1:4" x14ac:dyDescent="0.25">
      <c r="A85" s="104"/>
      <c r="B85" s="104"/>
      <c r="C85" s="104"/>
      <c r="D85" s="104"/>
    </row>
    <row r="86" spans="1:4" x14ac:dyDescent="0.25">
      <c r="A86" s="104"/>
      <c r="B86" s="104"/>
      <c r="C86" s="104"/>
      <c r="D86" s="104"/>
    </row>
    <row r="87" spans="1:4" x14ac:dyDescent="0.25">
      <c r="A87" s="104"/>
      <c r="B87" s="104"/>
      <c r="C87" s="104"/>
      <c r="D87" s="104"/>
    </row>
    <row r="88" spans="1:4" x14ac:dyDescent="0.25">
      <c r="A88" s="104"/>
      <c r="B88" s="104"/>
      <c r="C88" s="104"/>
      <c r="D88" s="104"/>
    </row>
    <row r="89" spans="1:4" x14ac:dyDescent="0.25">
      <c r="A89" s="104"/>
      <c r="B89" s="104"/>
      <c r="C89" s="104"/>
      <c r="D89" s="104"/>
    </row>
    <row r="90" spans="1:4" x14ac:dyDescent="0.25">
      <c r="A90" s="104"/>
      <c r="B90" s="104"/>
      <c r="C90" s="104"/>
      <c r="D90" s="104"/>
    </row>
    <row r="91" spans="1:4" x14ac:dyDescent="0.25">
      <c r="A91" s="104"/>
      <c r="B91" s="104"/>
      <c r="C91" s="104"/>
      <c r="D91" s="104"/>
    </row>
    <row r="92" spans="1:4" x14ac:dyDescent="0.25">
      <c r="A92" s="104"/>
      <c r="B92" s="104"/>
      <c r="C92" s="104"/>
      <c r="D92" s="104"/>
    </row>
    <row r="93" spans="1:4" x14ac:dyDescent="0.25">
      <c r="A93" s="104"/>
      <c r="B93" s="104"/>
      <c r="C93" s="104"/>
      <c r="D93" s="104"/>
    </row>
    <row r="94" spans="1:4" x14ac:dyDescent="0.25">
      <c r="A94" s="104"/>
      <c r="B94" s="104"/>
      <c r="C94" s="104"/>
      <c r="D94" s="104"/>
    </row>
    <row r="95" spans="1:4" x14ac:dyDescent="0.25">
      <c r="A95" s="104"/>
      <c r="B95" s="104"/>
      <c r="C95" s="104"/>
      <c r="D95" s="104"/>
    </row>
    <row r="96" spans="1:4" x14ac:dyDescent="0.25">
      <c r="A96" s="104"/>
      <c r="B96" s="104"/>
      <c r="C96" s="104"/>
      <c r="D96" s="104"/>
    </row>
    <row r="97" spans="1:4" x14ac:dyDescent="0.25">
      <c r="A97" s="104"/>
      <c r="B97" s="104"/>
      <c r="C97" s="104"/>
      <c r="D97" s="104"/>
    </row>
    <row r="98" spans="1:4" x14ac:dyDescent="0.25">
      <c r="A98" s="104"/>
      <c r="B98" s="104"/>
      <c r="C98" s="104"/>
      <c r="D98" s="104"/>
    </row>
    <row r="99" spans="1:4" x14ac:dyDescent="0.25">
      <c r="A99" s="104"/>
      <c r="B99" s="104"/>
      <c r="C99" s="104"/>
      <c r="D99" s="104"/>
    </row>
    <row r="100" spans="1:4" x14ac:dyDescent="0.25">
      <c r="A100" s="104"/>
      <c r="B100" s="104"/>
      <c r="C100" s="104"/>
      <c r="D100" s="104"/>
    </row>
    <row r="101" spans="1:4" x14ac:dyDescent="0.25">
      <c r="A101" s="104"/>
      <c r="B101" s="104"/>
      <c r="C101" s="104"/>
      <c r="D101" s="104"/>
    </row>
    <row r="102" spans="1:4" x14ac:dyDescent="0.25">
      <c r="A102" s="104"/>
      <c r="B102" s="104"/>
      <c r="C102" s="104"/>
      <c r="D102" s="104"/>
    </row>
    <row r="103" spans="1:4" x14ac:dyDescent="0.25">
      <c r="A103" s="104"/>
      <c r="B103" s="104"/>
      <c r="C103" s="104"/>
      <c r="D103" s="104"/>
    </row>
    <row r="104" spans="1:4" x14ac:dyDescent="0.25">
      <c r="A104" s="104"/>
      <c r="B104" s="104"/>
      <c r="C104" s="104"/>
      <c r="D104" s="104"/>
    </row>
    <row r="105" spans="1:4" x14ac:dyDescent="0.25">
      <c r="A105" s="104"/>
      <c r="B105" s="104"/>
      <c r="C105" s="104"/>
      <c r="D105" s="104"/>
    </row>
    <row r="106" spans="1:4" x14ac:dyDescent="0.25">
      <c r="A106" s="104"/>
      <c r="B106" s="104"/>
      <c r="C106" s="104"/>
      <c r="D106" s="104"/>
    </row>
    <row r="107" spans="1:4" x14ac:dyDescent="0.25">
      <c r="A107" s="104"/>
      <c r="B107" s="104"/>
      <c r="C107" s="104"/>
      <c r="D107" s="104"/>
    </row>
    <row r="108" spans="1:4" x14ac:dyDescent="0.25">
      <c r="A108" s="104"/>
      <c r="B108" s="104"/>
      <c r="C108" s="104"/>
      <c r="D108" s="104"/>
    </row>
    <row r="109" spans="1:4" x14ac:dyDescent="0.25">
      <c r="A109" s="104"/>
      <c r="B109" s="104"/>
      <c r="C109" s="104"/>
      <c r="D109" s="104"/>
    </row>
    <row r="110" spans="1:4" x14ac:dyDescent="0.25">
      <c r="A110" s="104"/>
      <c r="B110" s="104"/>
      <c r="C110" s="104"/>
      <c r="D110" s="104"/>
    </row>
    <row r="111" spans="1:4" x14ac:dyDescent="0.25">
      <c r="A111" s="104"/>
      <c r="B111" s="104"/>
      <c r="C111" s="104"/>
      <c r="D111" s="104"/>
    </row>
    <row r="112" spans="1:4" x14ac:dyDescent="0.25">
      <c r="A112" s="104"/>
      <c r="B112" s="104"/>
      <c r="C112" s="104"/>
      <c r="D112" s="104"/>
    </row>
    <row r="113" spans="1:4" x14ac:dyDescent="0.25">
      <c r="A113" s="104"/>
      <c r="B113" s="104"/>
      <c r="C113" s="104"/>
      <c r="D113" s="104"/>
    </row>
    <row r="114" spans="1:4" x14ac:dyDescent="0.25">
      <c r="A114" s="104"/>
      <c r="B114" s="104"/>
      <c r="C114" s="104"/>
      <c r="D114" s="104"/>
    </row>
    <row r="115" spans="1:4" x14ac:dyDescent="0.25">
      <c r="A115" s="104"/>
      <c r="B115" s="104"/>
      <c r="C115" s="104"/>
      <c r="D115" s="104"/>
    </row>
    <row r="116" spans="1:4" x14ac:dyDescent="0.25">
      <c r="A116" s="104"/>
      <c r="B116" s="104"/>
      <c r="C116" s="104"/>
      <c r="D116" s="104"/>
    </row>
    <row r="117" spans="1:4" x14ac:dyDescent="0.25">
      <c r="A117" s="104"/>
      <c r="B117" s="104"/>
      <c r="C117" s="104"/>
      <c r="D117" s="104"/>
    </row>
    <row r="118" spans="1:4" x14ac:dyDescent="0.25">
      <c r="A118" s="104"/>
      <c r="B118" s="104"/>
      <c r="C118" s="104"/>
      <c r="D118" s="104"/>
    </row>
    <row r="119" spans="1:4" x14ac:dyDescent="0.25">
      <c r="A119" s="104"/>
      <c r="B119" s="104"/>
      <c r="C119" s="104"/>
      <c r="D119" s="104"/>
    </row>
    <row r="120" spans="1:4" x14ac:dyDescent="0.25">
      <c r="A120" s="104"/>
      <c r="B120" s="104"/>
      <c r="C120" s="104"/>
      <c r="D120" s="104"/>
    </row>
    <row r="121" spans="1:4" x14ac:dyDescent="0.25">
      <c r="A121" s="104"/>
      <c r="B121" s="104"/>
      <c r="C121" s="104"/>
      <c r="D121" s="104"/>
    </row>
    <row r="122" spans="1:4" x14ac:dyDescent="0.25">
      <c r="A122" s="104"/>
      <c r="B122" s="104"/>
      <c r="C122" s="104"/>
      <c r="D122" s="104"/>
    </row>
    <row r="123" spans="1:4" x14ac:dyDescent="0.25">
      <c r="A123" s="104"/>
      <c r="B123" s="104"/>
      <c r="C123" s="104"/>
      <c r="D123" s="104"/>
    </row>
    <row r="124" spans="1:4" x14ac:dyDescent="0.25">
      <c r="A124" s="104"/>
      <c r="B124" s="104"/>
      <c r="C124" s="104"/>
      <c r="D124" s="104"/>
    </row>
    <row r="125" spans="1:4" x14ac:dyDescent="0.25">
      <c r="A125" s="104"/>
      <c r="B125" s="104"/>
      <c r="C125" s="104"/>
      <c r="D125" s="104"/>
    </row>
    <row r="126" spans="1:4" x14ac:dyDescent="0.25">
      <c r="A126" s="104"/>
      <c r="B126" s="104"/>
      <c r="C126" s="104"/>
      <c r="D126" s="104"/>
    </row>
    <row r="127" spans="1:4" x14ac:dyDescent="0.25">
      <c r="A127" s="104"/>
      <c r="B127" s="104"/>
      <c r="C127" s="104"/>
      <c r="D127" s="104"/>
    </row>
    <row r="128" spans="1:4" x14ac:dyDescent="0.25">
      <c r="A128" s="104"/>
      <c r="B128" s="104"/>
      <c r="C128" s="104"/>
      <c r="D128" s="104"/>
    </row>
    <row r="129" spans="1:4" x14ac:dyDescent="0.25">
      <c r="A129" s="104"/>
      <c r="B129" s="104"/>
      <c r="C129" s="104"/>
      <c r="D129" s="104"/>
    </row>
    <row r="130" spans="1:4" x14ac:dyDescent="0.25">
      <c r="A130" s="104"/>
      <c r="B130" s="104"/>
      <c r="C130" s="104"/>
      <c r="D130" s="104"/>
    </row>
    <row r="131" spans="1:4" x14ac:dyDescent="0.25">
      <c r="A131" s="104"/>
      <c r="B131" s="104"/>
      <c r="C131" s="104"/>
      <c r="D131" s="104"/>
    </row>
    <row r="132" spans="1:4" x14ac:dyDescent="0.25">
      <c r="A132" s="104"/>
      <c r="B132" s="104"/>
      <c r="C132" s="104"/>
      <c r="D132" s="104"/>
    </row>
    <row r="133" spans="1:4" x14ac:dyDescent="0.25">
      <c r="A133" s="104"/>
      <c r="B133" s="104"/>
      <c r="C133" s="104"/>
      <c r="D133" s="104"/>
    </row>
    <row r="134" spans="1:4" x14ac:dyDescent="0.25">
      <c r="A134" s="104"/>
      <c r="B134" s="104"/>
      <c r="C134" s="104"/>
      <c r="D134" s="104"/>
    </row>
    <row r="135" spans="1:4" x14ac:dyDescent="0.25">
      <c r="A135" s="104"/>
      <c r="B135" s="104"/>
      <c r="C135" s="104"/>
      <c r="D135" s="104"/>
    </row>
    <row r="136" spans="1:4" x14ac:dyDescent="0.25">
      <c r="A136" s="104"/>
      <c r="B136" s="104"/>
      <c r="C136" s="104"/>
      <c r="D136" s="104"/>
    </row>
    <row r="137" spans="1:4" x14ac:dyDescent="0.25">
      <c r="A137" s="104"/>
      <c r="B137" s="104"/>
      <c r="C137" s="104"/>
      <c r="D137" s="104"/>
    </row>
    <row r="138" spans="1:4" x14ac:dyDescent="0.25">
      <c r="A138" s="104"/>
      <c r="B138" s="104"/>
      <c r="C138" s="104"/>
      <c r="D138" s="104"/>
    </row>
    <row r="139" spans="1:4" x14ac:dyDescent="0.25">
      <c r="A139" s="104"/>
      <c r="B139" s="104"/>
      <c r="C139" s="104"/>
      <c r="D139" s="104"/>
    </row>
    <row r="140" spans="1:4" x14ac:dyDescent="0.25">
      <c r="A140" s="104"/>
      <c r="B140" s="104"/>
      <c r="C140" s="104"/>
      <c r="D140" s="104"/>
    </row>
    <row r="141" spans="1:4" x14ac:dyDescent="0.25">
      <c r="A141" s="104"/>
      <c r="B141" s="104"/>
      <c r="C141" s="104"/>
      <c r="D141" s="104"/>
    </row>
    <row r="142" spans="1:4" x14ac:dyDescent="0.25">
      <c r="A142" s="104"/>
      <c r="B142" s="104"/>
      <c r="C142" s="104"/>
      <c r="D142" s="104"/>
    </row>
    <row r="143" spans="1:4" x14ac:dyDescent="0.25">
      <c r="A143" s="104"/>
      <c r="B143" s="104"/>
      <c r="C143" s="104"/>
      <c r="D143" s="104"/>
    </row>
    <row r="144" spans="1:4" x14ac:dyDescent="0.25">
      <c r="A144" s="104"/>
      <c r="B144" s="104"/>
      <c r="C144" s="104"/>
      <c r="D144" s="104"/>
    </row>
    <row r="145" spans="1:4" x14ac:dyDescent="0.25">
      <c r="A145" s="104"/>
      <c r="B145" s="104"/>
      <c r="C145" s="104"/>
      <c r="D145" s="104"/>
    </row>
    <row r="146" spans="1:4" x14ac:dyDescent="0.25">
      <c r="A146" s="104"/>
      <c r="B146" s="104"/>
      <c r="C146" s="104"/>
      <c r="D146" s="104"/>
    </row>
    <row r="147" spans="1:4" x14ac:dyDescent="0.25">
      <c r="A147" s="104"/>
      <c r="B147" s="104"/>
      <c r="C147" s="104"/>
      <c r="D147" s="104"/>
    </row>
    <row r="148" spans="1:4" x14ac:dyDescent="0.25">
      <c r="A148" s="104"/>
      <c r="B148" s="104"/>
      <c r="C148" s="104"/>
      <c r="D148" s="104"/>
    </row>
    <row r="149" spans="1:4" x14ac:dyDescent="0.25">
      <c r="A149" s="104"/>
      <c r="B149" s="104"/>
      <c r="C149" s="104"/>
      <c r="D149" s="104"/>
    </row>
    <row r="150" spans="1:4" x14ac:dyDescent="0.25">
      <c r="A150" s="104"/>
      <c r="B150" s="104"/>
      <c r="C150" s="104"/>
      <c r="D150" s="104"/>
    </row>
    <row r="151" spans="1:4" x14ac:dyDescent="0.25">
      <c r="A151" s="104"/>
      <c r="B151" s="104"/>
      <c r="C151" s="104"/>
      <c r="D151" s="104"/>
    </row>
    <row r="152" spans="1:4" x14ac:dyDescent="0.25">
      <c r="A152" s="104"/>
      <c r="B152" s="104"/>
      <c r="C152" s="104"/>
      <c r="D152" s="104"/>
    </row>
    <row r="153" spans="1:4" x14ac:dyDescent="0.25">
      <c r="A153" s="104"/>
      <c r="B153" s="104"/>
      <c r="C153" s="104"/>
      <c r="D153" s="104"/>
    </row>
    <row r="154" spans="1:4" x14ac:dyDescent="0.25">
      <c r="A154" s="104"/>
      <c r="B154" s="104"/>
      <c r="C154" s="104"/>
      <c r="D154" s="104"/>
    </row>
    <row r="155" spans="1:4" x14ac:dyDescent="0.25">
      <c r="A155" s="104"/>
      <c r="B155" s="104"/>
      <c r="C155" s="104"/>
      <c r="D155" s="104"/>
    </row>
    <row r="156" spans="1:4" x14ac:dyDescent="0.25">
      <c r="A156" s="104"/>
      <c r="B156" s="104"/>
      <c r="C156" s="104"/>
      <c r="D156" s="104"/>
    </row>
    <row r="157" spans="1:4" x14ac:dyDescent="0.25">
      <c r="A157" s="104"/>
      <c r="B157" s="104"/>
      <c r="C157" s="104"/>
      <c r="D157" s="104"/>
    </row>
    <row r="158" spans="1:4" x14ac:dyDescent="0.25">
      <c r="A158" s="104"/>
      <c r="B158" s="104"/>
      <c r="C158" s="104"/>
      <c r="D158" s="104"/>
    </row>
    <row r="159" spans="1:4" x14ac:dyDescent="0.25">
      <c r="A159" s="104"/>
      <c r="B159" s="104"/>
      <c r="C159" s="104"/>
      <c r="D159" s="104"/>
    </row>
    <row r="160" spans="1:4" x14ac:dyDescent="0.25">
      <c r="A160" s="104"/>
      <c r="B160" s="104"/>
      <c r="C160" s="104"/>
      <c r="D160" s="104"/>
    </row>
    <row r="161" spans="1:4" x14ac:dyDescent="0.25">
      <c r="A161" s="104"/>
      <c r="B161" s="104"/>
      <c r="C161" s="104"/>
      <c r="D161" s="104"/>
    </row>
    <row r="162" spans="1:4" x14ac:dyDescent="0.25">
      <c r="A162" s="104"/>
      <c r="B162" s="104"/>
      <c r="C162" s="104"/>
      <c r="D162" s="104"/>
    </row>
  </sheetData>
  <mergeCells count="7">
    <mergeCell ref="G6:I6"/>
    <mergeCell ref="G4:I4"/>
    <mergeCell ref="B2:D2"/>
    <mergeCell ref="B4:D4"/>
    <mergeCell ref="B73:D73"/>
    <mergeCell ref="A35:D35"/>
    <mergeCell ref="A36:D36"/>
  </mergeCells>
  <pageMargins left="0" right="0" top="0" bottom="0" header="0" footer="0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G30" sqref="G30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144" t="s">
        <v>78</v>
      </c>
      <c r="B1" s="144"/>
      <c r="C1" s="144"/>
      <c r="D1" s="144"/>
      <c r="E1" s="144"/>
      <c r="F1" s="144"/>
      <c r="G1" s="144"/>
      <c r="H1" s="144"/>
      <c r="I1" s="144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144" t="s">
        <v>21</v>
      </c>
      <c r="B3" s="144"/>
      <c r="C3" s="144"/>
      <c r="D3" s="144"/>
      <c r="E3" s="144"/>
      <c r="F3" s="144"/>
      <c r="G3" s="144"/>
      <c r="H3" s="173"/>
      <c r="I3" s="173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144" t="s">
        <v>69</v>
      </c>
      <c r="B5" s="145"/>
      <c r="C5" s="145"/>
      <c r="D5" s="145"/>
      <c r="E5" s="145"/>
      <c r="F5" s="145"/>
      <c r="G5" s="145"/>
      <c r="H5" s="145"/>
      <c r="I5" s="145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25.5" x14ac:dyDescent="0.25">
      <c r="A7" s="24" t="s">
        <v>8</v>
      </c>
      <c r="B7" s="23" t="s">
        <v>9</v>
      </c>
      <c r="C7" s="23" t="s">
        <v>10</v>
      </c>
      <c r="D7" s="23" t="s">
        <v>37</v>
      </c>
      <c r="E7" s="23" t="s">
        <v>74</v>
      </c>
      <c r="F7" s="24" t="s">
        <v>75</v>
      </c>
      <c r="G7" s="24" t="s">
        <v>79</v>
      </c>
      <c r="H7" s="24" t="s">
        <v>76</v>
      </c>
      <c r="I7" s="24" t="s">
        <v>77</v>
      </c>
    </row>
    <row r="8" spans="1:9" ht="25.5" x14ac:dyDescent="0.25">
      <c r="A8" s="13">
        <v>8</v>
      </c>
      <c r="B8" s="13"/>
      <c r="C8" s="13"/>
      <c r="D8" s="13" t="s">
        <v>19</v>
      </c>
      <c r="E8" s="10"/>
      <c r="F8" s="11"/>
      <c r="G8" s="11"/>
      <c r="H8" s="11"/>
      <c r="I8" s="11"/>
    </row>
    <row r="9" spans="1:9" x14ac:dyDescent="0.25">
      <c r="A9" s="13"/>
      <c r="B9" s="18">
        <v>84</v>
      </c>
      <c r="C9" s="18"/>
      <c r="D9" s="18" t="s">
        <v>25</v>
      </c>
      <c r="E9" s="10"/>
      <c r="F9" s="11"/>
      <c r="G9" s="11"/>
      <c r="H9" s="11"/>
      <c r="I9" s="11"/>
    </row>
    <row r="10" spans="1:9" ht="25.5" x14ac:dyDescent="0.25">
      <c r="A10" s="14"/>
      <c r="B10" s="14"/>
      <c r="C10" s="15">
        <v>81</v>
      </c>
      <c r="D10" s="19" t="s">
        <v>26</v>
      </c>
      <c r="E10" s="10"/>
      <c r="F10" s="11"/>
      <c r="G10" s="11"/>
      <c r="H10" s="11"/>
      <c r="I10" s="11"/>
    </row>
    <row r="11" spans="1:9" ht="25.5" x14ac:dyDescent="0.25">
      <c r="A11" s="16">
        <v>5</v>
      </c>
      <c r="B11" s="17"/>
      <c r="C11" s="17"/>
      <c r="D11" s="29" t="s">
        <v>20</v>
      </c>
      <c r="E11" s="10"/>
      <c r="F11" s="11"/>
      <c r="G11" s="11"/>
      <c r="H11" s="11"/>
      <c r="I11" s="11"/>
    </row>
    <row r="12" spans="1:9" ht="25.5" x14ac:dyDescent="0.25">
      <c r="A12" s="18"/>
      <c r="B12" s="18">
        <v>54</v>
      </c>
      <c r="C12" s="18"/>
      <c r="D12" s="30" t="s">
        <v>27</v>
      </c>
      <c r="E12" s="10"/>
      <c r="F12" s="11"/>
      <c r="G12" s="11"/>
      <c r="H12" s="11"/>
      <c r="I12" s="12"/>
    </row>
    <row r="13" spans="1:9" x14ac:dyDescent="0.25">
      <c r="A13" s="18"/>
      <c r="B13" s="18"/>
      <c r="C13" s="15">
        <v>11</v>
      </c>
      <c r="D13" s="15" t="s">
        <v>12</v>
      </c>
      <c r="E13" s="10"/>
      <c r="F13" s="11"/>
      <c r="G13" s="11"/>
      <c r="H13" s="11"/>
      <c r="I13" s="12"/>
    </row>
    <row r="14" spans="1:9" x14ac:dyDescent="0.25">
      <c r="A14" s="18"/>
      <c r="B14" s="18"/>
      <c r="C14" s="15">
        <v>31</v>
      </c>
      <c r="D14" s="15" t="s">
        <v>28</v>
      </c>
      <c r="E14" s="10"/>
      <c r="F14" s="11"/>
      <c r="G14" s="11"/>
      <c r="H14" s="11"/>
      <c r="I14" s="12"/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workbookViewId="0">
      <selection sqref="A1:F4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6" width="25.28515625" customWidth="1"/>
    <col min="8" max="8" width="13.7109375" customWidth="1"/>
    <col min="9" max="9" width="11" customWidth="1"/>
  </cols>
  <sheetData>
    <row r="1" spans="1:17" ht="18" x14ac:dyDescent="0.25">
      <c r="A1" s="125"/>
      <c r="B1" s="105"/>
      <c r="C1" s="105"/>
      <c r="D1" s="105"/>
      <c r="E1" s="105"/>
      <c r="F1" s="106"/>
    </row>
    <row r="2" spans="1:17" ht="18" customHeight="1" x14ac:dyDescent="0.25">
      <c r="A2" s="194" t="s">
        <v>70</v>
      </c>
      <c r="B2" s="175"/>
      <c r="C2" s="175"/>
      <c r="D2" s="175"/>
      <c r="E2" s="175"/>
      <c r="F2" s="175"/>
    </row>
    <row r="3" spans="1:17" ht="18" x14ac:dyDescent="0.25">
      <c r="A3" s="125"/>
      <c r="B3" s="105"/>
      <c r="C3" s="105"/>
      <c r="D3" s="105"/>
      <c r="E3" s="105"/>
      <c r="F3" s="106"/>
    </row>
    <row r="4" spans="1:17" ht="38.25" x14ac:dyDescent="0.25">
      <c r="A4" s="195" t="s">
        <v>22</v>
      </c>
      <c r="B4" s="196"/>
      <c r="C4" s="197"/>
      <c r="D4" s="126" t="s">
        <v>23</v>
      </c>
      <c r="E4" s="127" t="s">
        <v>73</v>
      </c>
      <c r="F4" s="127" t="s">
        <v>115</v>
      </c>
    </row>
    <row r="5" spans="1:17" ht="25.5" x14ac:dyDescent="0.25">
      <c r="A5" s="188" t="s">
        <v>44</v>
      </c>
      <c r="B5" s="189"/>
      <c r="C5" s="190"/>
      <c r="D5" s="128" t="s">
        <v>45</v>
      </c>
      <c r="E5" s="109">
        <f>SUM(E7,E10,E18)</f>
        <v>686836.41999999993</v>
      </c>
      <c r="F5" s="109">
        <f>SUM(F7,F10,F18)</f>
        <v>691879.33</v>
      </c>
    </row>
    <row r="6" spans="1:17" x14ac:dyDescent="0.25">
      <c r="A6" s="188" t="s">
        <v>46</v>
      </c>
      <c r="B6" s="189"/>
      <c r="C6" s="190"/>
      <c r="D6" s="128" t="s">
        <v>47</v>
      </c>
      <c r="E6" s="103"/>
      <c r="F6" s="102"/>
    </row>
    <row r="7" spans="1:17" ht="25.5" x14ac:dyDescent="0.25">
      <c r="A7" s="176" t="s">
        <v>48</v>
      </c>
      <c r="B7" s="177"/>
      <c r="C7" s="178"/>
      <c r="D7" s="129" t="s">
        <v>49</v>
      </c>
      <c r="E7" s="109">
        <f t="shared" ref="E7:E8" si="0">(E8)</f>
        <v>510</v>
      </c>
      <c r="F7" s="109">
        <f t="shared" ref="F7" si="1">(F8)</f>
        <v>510</v>
      </c>
      <c r="H7" s="42"/>
      <c r="I7" s="42"/>
    </row>
    <row r="8" spans="1:17" x14ac:dyDescent="0.25">
      <c r="A8" s="191">
        <v>3</v>
      </c>
      <c r="B8" s="192"/>
      <c r="C8" s="193"/>
      <c r="D8" s="130" t="s">
        <v>15</v>
      </c>
      <c r="E8" s="101">
        <f t="shared" si="0"/>
        <v>510</v>
      </c>
      <c r="F8" s="101">
        <f>(F9)</f>
        <v>510</v>
      </c>
      <c r="H8" s="52"/>
      <c r="I8" s="42"/>
    </row>
    <row r="9" spans="1:17" ht="25.5" x14ac:dyDescent="0.25">
      <c r="A9" s="191">
        <v>32</v>
      </c>
      <c r="B9" s="192"/>
      <c r="C9" s="193"/>
      <c r="D9" s="130" t="s">
        <v>50</v>
      </c>
      <c r="E9" s="102">
        <v>510</v>
      </c>
      <c r="F9" s="102">
        <v>510</v>
      </c>
      <c r="H9" s="52"/>
      <c r="I9" s="51"/>
      <c r="J9" s="42"/>
      <c r="K9" s="42"/>
      <c r="L9" s="42"/>
      <c r="M9" s="42"/>
      <c r="N9" s="42"/>
      <c r="O9" s="42"/>
      <c r="P9" s="42"/>
      <c r="Q9" s="42"/>
    </row>
    <row r="10" spans="1:17" ht="15.75" x14ac:dyDescent="0.25">
      <c r="A10" s="188" t="s">
        <v>51</v>
      </c>
      <c r="B10" s="189"/>
      <c r="C10" s="190"/>
      <c r="D10" s="128" t="s">
        <v>54</v>
      </c>
      <c r="E10" s="100">
        <f t="shared" ref="E10" si="2">(E11)</f>
        <v>523362.35</v>
      </c>
      <c r="F10" s="100">
        <f>(F11)</f>
        <v>523362.35</v>
      </c>
      <c r="G10" s="42"/>
      <c r="H10" s="42"/>
      <c r="I10" s="174"/>
      <c r="J10" s="175"/>
      <c r="K10" s="175"/>
      <c r="L10" s="175"/>
      <c r="M10" s="175"/>
      <c r="N10" s="175"/>
      <c r="O10" s="175"/>
      <c r="P10" s="175"/>
      <c r="Q10" s="175"/>
    </row>
    <row r="11" spans="1:17" ht="27.75" customHeight="1" x14ac:dyDescent="0.25">
      <c r="A11" s="176" t="s">
        <v>52</v>
      </c>
      <c r="B11" s="177"/>
      <c r="C11" s="178"/>
      <c r="D11" s="128" t="s">
        <v>53</v>
      </c>
      <c r="E11" s="109">
        <f>(E12)</f>
        <v>523362.35</v>
      </c>
      <c r="F11" s="109">
        <f>(F12)</f>
        <v>523362.35</v>
      </c>
      <c r="G11" s="54"/>
      <c r="H11" s="55"/>
      <c r="I11" s="51"/>
      <c r="J11" s="42"/>
      <c r="K11" s="42"/>
      <c r="L11" s="42"/>
      <c r="M11" s="42"/>
      <c r="N11" s="42"/>
      <c r="O11" s="42"/>
      <c r="P11" s="42"/>
      <c r="Q11" s="42"/>
    </row>
    <row r="12" spans="1:17" x14ac:dyDescent="0.25">
      <c r="A12" s="179">
        <v>3</v>
      </c>
      <c r="B12" s="180"/>
      <c r="C12" s="181"/>
      <c r="D12" s="130" t="s">
        <v>15</v>
      </c>
      <c r="E12" s="102">
        <f>(E13)</f>
        <v>523362.35</v>
      </c>
      <c r="F12" s="102">
        <f>(F13)</f>
        <v>523362.35</v>
      </c>
      <c r="G12" s="54"/>
      <c r="H12" s="56"/>
      <c r="I12" s="57"/>
      <c r="J12" s="42"/>
      <c r="K12" s="42"/>
      <c r="L12" s="42"/>
      <c r="M12" s="42"/>
      <c r="N12" s="42"/>
      <c r="O12" s="42"/>
      <c r="P12" s="42"/>
      <c r="Q12" s="42"/>
    </row>
    <row r="13" spans="1:17" x14ac:dyDescent="0.25">
      <c r="A13" s="182">
        <v>31</v>
      </c>
      <c r="B13" s="183"/>
      <c r="C13" s="184"/>
      <c r="D13" s="130" t="s">
        <v>16</v>
      </c>
      <c r="E13" s="102">
        <v>523362.35</v>
      </c>
      <c r="F13" s="102">
        <v>523362.35</v>
      </c>
      <c r="G13" s="54"/>
      <c r="H13" s="55"/>
      <c r="I13" s="51"/>
      <c r="J13" s="42"/>
      <c r="K13" s="42"/>
      <c r="L13" s="42"/>
      <c r="M13" s="42"/>
      <c r="N13" s="42"/>
      <c r="O13" s="42"/>
      <c r="P13" s="42"/>
      <c r="Q13" s="42"/>
    </row>
    <row r="14" spans="1:17" x14ac:dyDescent="0.25">
      <c r="A14" s="182">
        <v>32</v>
      </c>
      <c r="B14" s="183"/>
      <c r="C14" s="184"/>
      <c r="D14" s="130" t="s">
        <v>24</v>
      </c>
      <c r="E14" s="102"/>
      <c r="F14" s="103"/>
      <c r="G14" s="54"/>
      <c r="H14" s="55"/>
      <c r="I14" s="51"/>
      <c r="J14" s="42"/>
      <c r="K14" s="42"/>
      <c r="L14" s="42"/>
      <c r="M14" s="42"/>
      <c r="N14" s="42"/>
      <c r="O14" s="42"/>
      <c r="P14" s="42"/>
      <c r="Q14" s="42"/>
    </row>
    <row r="15" spans="1:17" x14ac:dyDescent="0.25">
      <c r="A15" s="131">
        <v>34</v>
      </c>
      <c r="B15" s="132"/>
      <c r="C15" s="133"/>
      <c r="D15" s="130" t="s">
        <v>41</v>
      </c>
      <c r="E15" s="102"/>
      <c r="F15" s="103"/>
      <c r="G15" s="54"/>
      <c r="H15" s="55"/>
      <c r="I15" s="51"/>
      <c r="J15" s="42"/>
      <c r="K15" s="42"/>
      <c r="L15" s="42"/>
      <c r="M15" s="42"/>
      <c r="N15" s="42"/>
      <c r="O15" s="42"/>
      <c r="P15" s="42"/>
      <c r="Q15" s="42"/>
    </row>
    <row r="16" spans="1:17" x14ac:dyDescent="0.25">
      <c r="A16" s="131">
        <v>4</v>
      </c>
      <c r="B16" s="132"/>
      <c r="C16" s="133"/>
      <c r="D16" s="130" t="s">
        <v>80</v>
      </c>
      <c r="E16" s="102"/>
      <c r="F16" s="103"/>
      <c r="G16" s="54"/>
      <c r="H16" s="55"/>
      <c r="I16" s="51"/>
      <c r="J16" s="42"/>
      <c r="K16" s="42"/>
      <c r="L16" s="42"/>
      <c r="M16" s="42"/>
      <c r="N16" s="42"/>
      <c r="O16" s="42"/>
      <c r="P16" s="42"/>
      <c r="Q16" s="42"/>
    </row>
    <row r="17" spans="1:17" ht="25.5" x14ac:dyDescent="0.25">
      <c r="A17" s="131">
        <v>42</v>
      </c>
      <c r="B17" s="132"/>
      <c r="C17" s="133"/>
      <c r="D17" s="130" t="s">
        <v>36</v>
      </c>
      <c r="E17" s="102"/>
      <c r="F17" s="103"/>
      <c r="G17" s="54"/>
      <c r="H17" s="55"/>
      <c r="I17" s="51"/>
      <c r="J17" s="42"/>
      <c r="K17" s="42"/>
      <c r="L17" s="42"/>
      <c r="M17" s="42"/>
      <c r="N17" s="42"/>
      <c r="O17" s="42"/>
      <c r="P17" s="42"/>
      <c r="Q17" s="42"/>
    </row>
    <row r="18" spans="1:17" ht="23.25" customHeight="1" x14ac:dyDescent="0.25">
      <c r="A18" s="188" t="s">
        <v>55</v>
      </c>
      <c r="B18" s="189"/>
      <c r="C18" s="190"/>
      <c r="D18" s="128" t="s">
        <v>56</v>
      </c>
      <c r="E18" s="109">
        <f>(E19+E24+E29+E32+E38)</f>
        <v>162964.07</v>
      </c>
      <c r="F18" s="109">
        <f>(F19+F24+F29+F32+F38)</f>
        <v>168006.97999999998</v>
      </c>
      <c r="G18" s="54"/>
      <c r="H18" s="52"/>
      <c r="I18" s="51"/>
      <c r="J18" s="42"/>
      <c r="K18" s="42"/>
      <c r="L18" s="42"/>
      <c r="M18" s="42"/>
      <c r="N18" s="42"/>
      <c r="O18" s="42"/>
      <c r="P18" s="42"/>
      <c r="Q18" s="42"/>
    </row>
    <row r="19" spans="1:17" ht="15" customHeight="1" x14ac:dyDescent="0.25">
      <c r="A19" s="176" t="s">
        <v>57</v>
      </c>
      <c r="B19" s="177"/>
      <c r="C19" s="178"/>
      <c r="D19" s="129" t="s">
        <v>12</v>
      </c>
      <c r="E19" s="109">
        <f>(E20+E22)</f>
        <v>60000</v>
      </c>
      <c r="F19" s="109">
        <f>(F20+F22)</f>
        <v>60000</v>
      </c>
      <c r="G19" s="54"/>
      <c r="H19" s="56"/>
      <c r="I19" s="57"/>
      <c r="J19" s="42"/>
      <c r="K19" s="42"/>
      <c r="L19" s="42"/>
      <c r="M19" s="42"/>
      <c r="N19" s="42"/>
      <c r="O19" s="42"/>
      <c r="P19" s="42"/>
      <c r="Q19" s="42"/>
    </row>
    <row r="20" spans="1:17" x14ac:dyDescent="0.25">
      <c r="A20" s="179">
        <v>3</v>
      </c>
      <c r="B20" s="180"/>
      <c r="C20" s="181"/>
      <c r="D20" s="130" t="s">
        <v>15</v>
      </c>
      <c r="E20" s="102">
        <f>(E21)</f>
        <v>58301</v>
      </c>
      <c r="F20" s="102">
        <f>(F21)</f>
        <v>58301</v>
      </c>
      <c r="G20" s="54"/>
      <c r="H20" s="55"/>
      <c r="I20" s="51"/>
      <c r="J20" s="141"/>
      <c r="K20" s="141"/>
      <c r="L20" s="141"/>
      <c r="M20" s="142"/>
      <c r="N20" s="42"/>
      <c r="O20" s="42"/>
      <c r="P20" s="42"/>
      <c r="Q20" s="42"/>
    </row>
    <row r="21" spans="1:17" x14ac:dyDescent="0.25">
      <c r="A21" s="182">
        <v>32</v>
      </c>
      <c r="B21" s="183"/>
      <c r="C21" s="184"/>
      <c r="D21" s="130" t="s">
        <v>24</v>
      </c>
      <c r="E21" s="102">
        <v>58301</v>
      </c>
      <c r="F21" s="102">
        <v>58301</v>
      </c>
      <c r="G21" s="54"/>
      <c r="H21" s="55"/>
      <c r="I21" s="51"/>
    </row>
    <row r="22" spans="1:17" ht="25.5" x14ac:dyDescent="0.25">
      <c r="A22" s="179">
        <v>4</v>
      </c>
      <c r="B22" s="180"/>
      <c r="C22" s="181"/>
      <c r="D22" s="130" t="s">
        <v>17</v>
      </c>
      <c r="E22" s="102">
        <v>1699</v>
      </c>
      <c r="F22" s="102">
        <v>1699</v>
      </c>
      <c r="G22" s="54"/>
      <c r="H22" s="55"/>
      <c r="I22" s="51"/>
    </row>
    <row r="23" spans="1:17" ht="25.5" x14ac:dyDescent="0.25">
      <c r="A23" s="182">
        <v>42</v>
      </c>
      <c r="B23" s="183"/>
      <c r="C23" s="184"/>
      <c r="D23" s="130" t="s">
        <v>36</v>
      </c>
      <c r="E23" s="102">
        <v>1699</v>
      </c>
      <c r="F23" s="102">
        <v>1699</v>
      </c>
      <c r="G23" s="54"/>
      <c r="H23" s="55"/>
      <c r="I23" s="51"/>
    </row>
    <row r="24" spans="1:17" ht="15" customHeight="1" x14ac:dyDescent="0.25">
      <c r="A24" s="176" t="s">
        <v>58</v>
      </c>
      <c r="B24" s="177"/>
      <c r="C24" s="178"/>
      <c r="D24" s="129" t="s">
        <v>12</v>
      </c>
      <c r="E24" s="109">
        <f>SUM(E26,E27)</f>
        <v>86986.07</v>
      </c>
      <c r="F24" s="109">
        <f>(F25)</f>
        <v>92028.98</v>
      </c>
      <c r="G24" s="54"/>
      <c r="H24" s="55"/>
      <c r="I24" s="51"/>
    </row>
    <row r="25" spans="1:17" x14ac:dyDescent="0.25">
      <c r="A25" s="179">
        <v>3</v>
      </c>
      <c r="B25" s="180"/>
      <c r="C25" s="181"/>
      <c r="D25" s="130" t="s">
        <v>15</v>
      </c>
      <c r="E25" s="102">
        <v>86986.07</v>
      </c>
      <c r="F25" s="102">
        <v>92028.98</v>
      </c>
      <c r="G25" s="54"/>
      <c r="H25" s="56"/>
      <c r="I25" s="57"/>
    </row>
    <row r="26" spans="1:17" x14ac:dyDescent="0.25">
      <c r="A26" s="182">
        <v>32</v>
      </c>
      <c r="B26" s="183"/>
      <c r="C26" s="184"/>
      <c r="D26" s="130" t="s">
        <v>24</v>
      </c>
      <c r="E26" s="102">
        <v>85844.07</v>
      </c>
      <c r="F26" s="102">
        <v>90886.98</v>
      </c>
      <c r="G26" s="54"/>
      <c r="H26" s="55"/>
      <c r="I26" s="51"/>
    </row>
    <row r="27" spans="1:17" x14ac:dyDescent="0.25">
      <c r="A27" s="131">
        <v>34</v>
      </c>
      <c r="B27" s="132"/>
      <c r="C27" s="133"/>
      <c r="D27" s="130" t="s">
        <v>41</v>
      </c>
      <c r="E27" s="102">
        <v>1142</v>
      </c>
      <c r="F27" s="102">
        <v>1142</v>
      </c>
      <c r="G27" s="54"/>
      <c r="H27" s="55"/>
      <c r="I27" s="51"/>
    </row>
    <row r="28" spans="1:17" x14ac:dyDescent="0.25">
      <c r="A28" s="176" t="s">
        <v>59</v>
      </c>
      <c r="B28" s="177"/>
      <c r="C28" s="178"/>
      <c r="D28" s="129" t="s">
        <v>60</v>
      </c>
      <c r="E28" s="109">
        <f>(E29)</f>
        <v>7080</v>
      </c>
      <c r="F28" s="109">
        <v>7080</v>
      </c>
      <c r="G28" s="54"/>
      <c r="H28" s="55"/>
      <c r="I28" s="51"/>
    </row>
    <row r="29" spans="1:17" x14ac:dyDescent="0.25">
      <c r="A29" s="179">
        <v>3</v>
      </c>
      <c r="B29" s="180"/>
      <c r="C29" s="181"/>
      <c r="D29" s="130" t="s">
        <v>15</v>
      </c>
      <c r="E29" s="102">
        <f>SUM(E30:E31)</f>
        <v>7080</v>
      </c>
      <c r="F29" s="102">
        <f>SUM(F30:F31)</f>
        <v>7080</v>
      </c>
      <c r="G29" s="54"/>
      <c r="H29" s="56"/>
      <c r="I29" s="57"/>
    </row>
    <row r="30" spans="1:17" x14ac:dyDescent="0.25">
      <c r="A30" s="182">
        <v>32</v>
      </c>
      <c r="B30" s="183"/>
      <c r="C30" s="184"/>
      <c r="D30" s="130" t="s">
        <v>24</v>
      </c>
      <c r="E30" s="102">
        <v>7030</v>
      </c>
      <c r="F30" s="102">
        <v>7030</v>
      </c>
      <c r="G30" s="54"/>
      <c r="H30" s="55"/>
      <c r="I30" s="51"/>
    </row>
    <row r="31" spans="1:17" ht="25.5" customHeight="1" x14ac:dyDescent="0.25">
      <c r="A31" s="131">
        <v>34</v>
      </c>
      <c r="B31" s="132"/>
      <c r="C31" s="133"/>
      <c r="D31" s="130" t="s">
        <v>41</v>
      </c>
      <c r="E31" s="134">
        <v>50</v>
      </c>
      <c r="F31" s="134">
        <v>50</v>
      </c>
      <c r="G31" s="42"/>
      <c r="H31" s="46"/>
      <c r="I31" s="51"/>
    </row>
    <row r="32" spans="1:17" ht="25.5" customHeight="1" x14ac:dyDescent="0.25">
      <c r="A32" s="176" t="s">
        <v>61</v>
      </c>
      <c r="B32" s="177"/>
      <c r="C32" s="178"/>
      <c r="D32" s="129" t="s">
        <v>62</v>
      </c>
      <c r="E32" s="135">
        <f>(E33+E35)</f>
        <v>8500</v>
      </c>
      <c r="F32" s="135">
        <f>(F33+F35)</f>
        <v>8500</v>
      </c>
      <c r="G32" s="42"/>
      <c r="H32" s="58"/>
      <c r="I32" s="57"/>
    </row>
    <row r="33" spans="1:9" x14ac:dyDescent="0.25">
      <c r="A33" s="179">
        <v>3</v>
      </c>
      <c r="B33" s="180"/>
      <c r="C33" s="181"/>
      <c r="D33" s="130" t="s">
        <v>15</v>
      </c>
      <c r="E33" s="134">
        <f>(E34)</f>
        <v>2500</v>
      </c>
      <c r="F33" s="134">
        <f>(F34)</f>
        <v>2500</v>
      </c>
      <c r="G33" s="42"/>
      <c r="H33" s="46"/>
      <c r="I33" s="51"/>
    </row>
    <row r="34" spans="1:9" x14ac:dyDescent="0.25">
      <c r="A34" s="182">
        <v>32</v>
      </c>
      <c r="B34" s="183"/>
      <c r="C34" s="184"/>
      <c r="D34" s="130" t="s">
        <v>24</v>
      </c>
      <c r="E34" s="134">
        <v>2500</v>
      </c>
      <c r="F34" s="134">
        <v>2500</v>
      </c>
      <c r="G34" s="42"/>
      <c r="H34" s="46"/>
      <c r="I34" s="51"/>
    </row>
    <row r="35" spans="1:9" ht="25.5" x14ac:dyDescent="0.25">
      <c r="A35" s="179">
        <v>4</v>
      </c>
      <c r="B35" s="180"/>
      <c r="C35" s="181"/>
      <c r="D35" s="130" t="s">
        <v>17</v>
      </c>
      <c r="E35" s="134">
        <f>(E36)</f>
        <v>6000</v>
      </c>
      <c r="F35" s="134">
        <f>(F36)</f>
        <v>6000</v>
      </c>
      <c r="G35" s="42"/>
      <c r="H35" s="46"/>
      <c r="I35" s="51"/>
    </row>
    <row r="36" spans="1:9" ht="25.5" x14ac:dyDescent="0.25">
      <c r="A36" s="182">
        <v>42</v>
      </c>
      <c r="B36" s="183"/>
      <c r="C36" s="184"/>
      <c r="D36" s="130" t="s">
        <v>36</v>
      </c>
      <c r="E36" s="134">
        <v>6000</v>
      </c>
      <c r="F36" s="134">
        <v>6000</v>
      </c>
      <c r="G36" s="42"/>
      <c r="H36" s="46"/>
      <c r="I36" s="51"/>
    </row>
    <row r="37" spans="1:9" ht="25.5" x14ac:dyDescent="0.25">
      <c r="A37" s="182">
        <v>45</v>
      </c>
      <c r="B37" s="183"/>
      <c r="C37" s="184"/>
      <c r="D37" s="130" t="s">
        <v>65</v>
      </c>
      <c r="E37" s="134"/>
      <c r="F37" s="103"/>
      <c r="G37" s="42"/>
      <c r="H37" s="46"/>
      <c r="I37" s="51"/>
    </row>
    <row r="38" spans="1:9" ht="25.5" x14ac:dyDescent="0.25">
      <c r="A38" s="176" t="s">
        <v>63</v>
      </c>
      <c r="B38" s="177"/>
      <c r="C38" s="178"/>
      <c r="D38" s="129" t="s">
        <v>64</v>
      </c>
      <c r="E38" s="135">
        <f>(E39)</f>
        <v>398</v>
      </c>
      <c r="F38" s="136">
        <f>(F39)</f>
        <v>398</v>
      </c>
      <c r="G38" s="42"/>
      <c r="H38" s="46"/>
      <c r="I38" s="51"/>
    </row>
    <row r="39" spans="1:9" x14ac:dyDescent="0.25">
      <c r="A39" s="179">
        <v>3</v>
      </c>
      <c r="B39" s="180"/>
      <c r="C39" s="181"/>
      <c r="D39" s="130" t="s">
        <v>15</v>
      </c>
      <c r="E39" s="134">
        <v>398</v>
      </c>
      <c r="F39" s="137">
        <v>398</v>
      </c>
      <c r="H39" s="46"/>
      <c r="I39" s="51"/>
    </row>
    <row r="40" spans="1:9" ht="18.75" customHeight="1" x14ac:dyDescent="0.25">
      <c r="A40" s="182">
        <v>32</v>
      </c>
      <c r="B40" s="183"/>
      <c r="C40" s="184"/>
      <c r="D40" s="130" t="s">
        <v>24</v>
      </c>
      <c r="E40" s="134">
        <v>398</v>
      </c>
      <c r="F40" s="137">
        <v>398</v>
      </c>
      <c r="H40" s="46"/>
      <c r="I40" s="51"/>
    </row>
    <row r="41" spans="1:9" ht="18.75" customHeight="1" x14ac:dyDescent="0.25">
      <c r="A41" s="185" t="s">
        <v>66</v>
      </c>
      <c r="B41" s="186"/>
      <c r="C41" s="187"/>
      <c r="D41" s="128" t="s">
        <v>67</v>
      </c>
      <c r="E41" s="134">
        <v>0</v>
      </c>
      <c r="F41" s="103"/>
      <c r="H41" s="46"/>
      <c r="I41" s="51"/>
    </row>
    <row r="42" spans="1:9" ht="25.5" x14ac:dyDescent="0.25">
      <c r="A42" s="176" t="s">
        <v>58</v>
      </c>
      <c r="B42" s="177"/>
      <c r="C42" s="178"/>
      <c r="D42" s="129" t="s">
        <v>68</v>
      </c>
      <c r="E42" s="134">
        <v>0</v>
      </c>
      <c r="F42" s="103">
        <v>0</v>
      </c>
      <c r="H42" s="46"/>
      <c r="I42" s="51"/>
    </row>
    <row r="43" spans="1:9" x14ac:dyDescent="0.25">
      <c r="A43" s="45">
        <v>3</v>
      </c>
      <c r="B43" s="138"/>
      <c r="C43" s="129"/>
      <c r="D43" s="130" t="s">
        <v>15</v>
      </c>
      <c r="E43" s="134">
        <v>0</v>
      </c>
      <c r="F43" s="103">
        <v>0</v>
      </c>
      <c r="H43" s="46"/>
      <c r="I43" s="51"/>
    </row>
    <row r="44" spans="1:9" x14ac:dyDescent="0.25">
      <c r="A44" s="45">
        <v>32</v>
      </c>
      <c r="B44" s="138"/>
      <c r="C44" s="129"/>
      <c r="D44" s="130" t="s">
        <v>24</v>
      </c>
      <c r="E44" s="134">
        <v>0</v>
      </c>
      <c r="F44" s="103">
        <v>0</v>
      </c>
      <c r="H44" s="46"/>
      <c r="I44" s="51"/>
    </row>
    <row r="45" spans="1:9" ht="25.5" x14ac:dyDescent="0.25">
      <c r="A45" s="179">
        <v>4</v>
      </c>
      <c r="B45" s="180"/>
      <c r="C45" s="181"/>
      <c r="D45" s="130" t="s">
        <v>72</v>
      </c>
      <c r="E45" s="134">
        <v>0</v>
      </c>
      <c r="F45" s="103">
        <v>0</v>
      </c>
      <c r="H45" s="46"/>
      <c r="I45" s="51"/>
    </row>
    <row r="46" spans="1:9" ht="25.5" x14ac:dyDescent="0.25">
      <c r="A46" s="182">
        <v>42</v>
      </c>
      <c r="B46" s="183"/>
      <c r="C46" s="184"/>
      <c r="D46" s="18" t="s">
        <v>71</v>
      </c>
      <c r="E46" s="134">
        <v>0</v>
      </c>
      <c r="F46" s="103">
        <v>0</v>
      </c>
      <c r="H46" s="46"/>
      <c r="I46" s="51"/>
    </row>
    <row r="47" spans="1:9" ht="25.5" x14ac:dyDescent="0.25">
      <c r="A47" s="182">
        <v>45</v>
      </c>
      <c r="B47" s="183"/>
      <c r="C47" s="184"/>
      <c r="D47" s="130" t="s">
        <v>65</v>
      </c>
      <c r="E47" s="134">
        <v>0</v>
      </c>
      <c r="F47" s="103">
        <v>0</v>
      </c>
      <c r="H47" s="46"/>
      <c r="I47" s="51"/>
    </row>
    <row r="48" spans="1:9" x14ac:dyDescent="0.25">
      <c r="E48" s="43"/>
      <c r="F48" s="43"/>
    </row>
    <row r="49" spans="5:6" x14ac:dyDescent="0.25">
      <c r="E49" s="43"/>
      <c r="F49" s="43"/>
    </row>
    <row r="50" spans="5:6" x14ac:dyDescent="0.25">
      <c r="E50" s="43"/>
      <c r="F50" s="43"/>
    </row>
    <row r="51" spans="5:6" x14ac:dyDescent="0.25">
      <c r="E51" s="43"/>
      <c r="F51" s="43"/>
    </row>
    <row r="52" spans="5:6" x14ac:dyDescent="0.25">
      <c r="E52" s="43"/>
      <c r="F52" s="43"/>
    </row>
    <row r="53" spans="5:6" x14ac:dyDescent="0.25">
      <c r="E53" s="43"/>
      <c r="F53" s="43"/>
    </row>
    <row r="54" spans="5:6" x14ac:dyDescent="0.25">
      <c r="E54" s="43"/>
      <c r="F54" s="43"/>
    </row>
    <row r="55" spans="5:6" x14ac:dyDescent="0.25">
      <c r="E55" s="43"/>
      <c r="F55" s="43"/>
    </row>
    <row r="56" spans="5:6" x14ac:dyDescent="0.25">
      <c r="E56" s="43"/>
      <c r="F56" s="43"/>
    </row>
    <row r="57" spans="5:6" x14ac:dyDescent="0.25">
      <c r="E57" s="43"/>
      <c r="F57" s="43"/>
    </row>
    <row r="58" spans="5:6" x14ac:dyDescent="0.25">
      <c r="E58" s="43"/>
      <c r="F58" s="43"/>
    </row>
    <row r="59" spans="5:6" x14ac:dyDescent="0.25">
      <c r="E59" s="43"/>
      <c r="F59" s="43"/>
    </row>
    <row r="60" spans="5:6" x14ac:dyDescent="0.25">
      <c r="E60" s="43"/>
      <c r="F60" s="43"/>
    </row>
  </sheetData>
  <mergeCells count="39">
    <mergeCell ref="A5:C5"/>
    <mergeCell ref="A6:C6"/>
    <mergeCell ref="A2:F2"/>
    <mergeCell ref="A4:C4"/>
    <mergeCell ref="A7:C7"/>
    <mergeCell ref="A12:C12"/>
    <mergeCell ref="A14:C14"/>
    <mergeCell ref="A13:C13"/>
    <mergeCell ref="A21:C21"/>
    <mergeCell ref="A8:C8"/>
    <mergeCell ref="A9:C9"/>
    <mergeCell ref="A10:C10"/>
    <mergeCell ref="A11:C11"/>
    <mergeCell ref="A22:C22"/>
    <mergeCell ref="A23:C23"/>
    <mergeCell ref="A18:C18"/>
    <mergeCell ref="A19:C19"/>
    <mergeCell ref="A20:C20"/>
    <mergeCell ref="A37:C37"/>
    <mergeCell ref="A35:C35"/>
    <mergeCell ref="A36:C36"/>
    <mergeCell ref="A38:C38"/>
    <mergeCell ref="A39:C39"/>
    <mergeCell ref="I10:Q10"/>
    <mergeCell ref="A42:C42"/>
    <mergeCell ref="A45:C45"/>
    <mergeCell ref="A46:C46"/>
    <mergeCell ref="A47:C47"/>
    <mergeCell ref="A41:C41"/>
    <mergeCell ref="A40:C40"/>
    <mergeCell ref="A33:C33"/>
    <mergeCell ref="A34:C34"/>
    <mergeCell ref="A24:C24"/>
    <mergeCell ref="A25:C25"/>
    <mergeCell ref="A26:C26"/>
    <mergeCell ref="A28:C28"/>
    <mergeCell ref="A29:C29"/>
    <mergeCell ref="A30:C30"/>
    <mergeCell ref="A32:C32"/>
  </mergeCells>
  <pageMargins left="0" right="0" top="0" bottom="0" header="0" footer="0"/>
  <pageSetup paperSize="9" scale="91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Račun financiranja-nema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Microsoft</cp:lastModifiedBy>
  <cp:lastPrinted>2026-07-15T10:46:36Z</cp:lastPrinted>
  <dcterms:created xsi:type="dcterms:W3CDTF">2022-08-12T12:51:27Z</dcterms:created>
  <dcterms:modified xsi:type="dcterms:W3CDTF">2026-07-21T12:40:40Z</dcterms:modified>
</cp:coreProperties>
</file>